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211"/>
  <workbookPr defaultThemeVersion="124226"/>
  <mc:AlternateContent xmlns:mc="http://schemas.openxmlformats.org/markup-compatibility/2006">
    <mc:Choice Requires="x15">
      <x15ac:absPath xmlns:x15ac="http://schemas.microsoft.com/office/spreadsheetml/2010/11/ac" url="/Users/tristannjones/Desktop/"/>
    </mc:Choice>
  </mc:AlternateContent>
  <xr:revisionPtr revIDLastSave="0" documentId="13_ncr:1_{92807B6F-F39F-7A48-AD23-626E2B469C2B}" xr6:coauthVersionLast="41" xr6:coauthVersionMax="41" xr10:uidLastSave="{00000000-0000-0000-0000-000000000000}"/>
  <bookViews>
    <workbookView xWindow="400" yWindow="460" windowWidth="13080" windowHeight="14760" firstSheet="3" activeTab="5" xr2:uid="{00000000-000D-0000-FFFF-FFFF00000000}"/>
  </bookViews>
  <sheets>
    <sheet name="E3-5" sheetId="1" r:id="rId1"/>
    <sheet name="E3-5 Solution" sheetId="2" r:id="rId2"/>
    <sheet name="E3-8" sheetId="4" r:id="rId3"/>
    <sheet name="E3-8 Solution" sheetId="5" r:id="rId4"/>
    <sheet name="P3-2 " sheetId="7" r:id="rId5"/>
    <sheet name="P3-2 Solution" sheetId="3" r:id="rId6"/>
  </sheets>
  <definedNames>
    <definedName name="_xlnm.Print_Area" localSheetId="0">'E3-5'!$A$1:$I$47</definedName>
    <definedName name="_xlnm.Print_Area" localSheetId="1">'E3-5 Solution'!$A$1:$I$41</definedName>
    <definedName name="_xlnm.Print_Area" localSheetId="2">'E3-8'!$A$1:$I$29</definedName>
    <definedName name="_xlnm.Print_Area" localSheetId="3">'E3-8 Solution'!$A$1:$I$29</definedName>
    <definedName name="_xlnm.Print_Area" localSheetId="5">'P3-2 Solution'!$A$1:$G$123</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13" i="3" l="1"/>
  <c r="D72" i="3" l="1"/>
  <c r="E30" i="3"/>
  <c r="F30" i="3"/>
  <c r="G30" i="3"/>
  <c r="D30" i="3"/>
  <c r="E30" i="7"/>
  <c r="F30" i="7"/>
  <c r="G30" i="7"/>
  <c r="D30" i="7"/>
  <c r="E121" i="3" l="1"/>
  <c r="E119" i="3"/>
  <c r="E118" i="3"/>
  <c r="E120" i="3" s="1"/>
  <c r="E79" i="3"/>
  <c r="E104" i="3"/>
  <c r="E101" i="3"/>
  <c r="E100" i="3"/>
  <c r="E99" i="3"/>
  <c r="E98" i="3"/>
  <c r="E97" i="3"/>
  <c r="E92" i="3"/>
  <c r="E91" i="3"/>
  <c r="F89" i="3"/>
  <c r="F90" i="3"/>
  <c r="F88" i="3"/>
  <c r="F87" i="3"/>
  <c r="E65" i="3"/>
  <c r="D71" i="3"/>
  <c r="D70" i="3"/>
  <c r="D69" i="3"/>
  <c r="D68" i="3"/>
  <c r="D67" i="3"/>
  <c r="F54" i="3"/>
  <c r="G55" i="3" s="1"/>
  <c r="F51" i="3"/>
  <c r="G52" i="3" s="1"/>
  <c r="G49" i="3"/>
  <c r="F45" i="3"/>
  <c r="G46" i="3" s="1"/>
  <c r="F42" i="3"/>
  <c r="G43" i="3" s="1"/>
  <c r="F39" i="3"/>
  <c r="G40" i="3" s="1"/>
  <c r="F36" i="3"/>
  <c r="G37" i="3" s="1"/>
  <c r="H25" i="5"/>
  <c r="F102" i="3" l="1"/>
  <c r="F106" i="3" s="1"/>
  <c r="E122" i="3"/>
  <c r="F92" i="3"/>
  <c r="F93" i="3"/>
  <c r="E73" i="3"/>
  <c r="E74" i="3" s="1"/>
  <c r="E80" i="3" s="1"/>
  <c r="E81" i="3" s="1"/>
  <c r="E105" i="3" s="1"/>
  <c r="I20" i="5"/>
  <c r="I23" i="5"/>
  <c r="I26" i="5"/>
  <c r="I29" i="5"/>
  <c r="H40" i="2"/>
  <c r="I41" i="2"/>
  <c r="I38" i="2"/>
  <c r="H37" i="2"/>
  <c r="I35" i="2"/>
  <c r="H31" i="2"/>
  <c r="I32" i="2" s="1"/>
  <c r="H28" i="2"/>
  <c r="I29" i="2" s="1"/>
</calcChain>
</file>

<file path=xl/sharedStrings.xml><?xml version="1.0" encoding="utf-8"?>
<sst xmlns="http://schemas.openxmlformats.org/spreadsheetml/2006/main" count="257" uniqueCount="121">
  <si>
    <t>Instructions</t>
  </si>
  <si>
    <t>Debit</t>
  </si>
  <si>
    <t>Credit</t>
  </si>
  <si>
    <t>The ledger of Duggan Rental Agency on March 31 of the current year includes the following selected accounts before adjusting entries have been prepared.</t>
  </si>
  <si>
    <t>Prepaid Insurance</t>
  </si>
  <si>
    <t>Supplies</t>
  </si>
  <si>
    <t>Equipment</t>
  </si>
  <si>
    <t>Accumulated Depreciation—Equipment</t>
  </si>
  <si>
    <t>Notes Payable</t>
  </si>
  <si>
    <t>Unearned Rent Revenue</t>
  </si>
  <si>
    <t>Rent Revenue</t>
  </si>
  <si>
    <t>Interest Expense</t>
  </si>
  <si>
    <t>Salaries and Wages Expense</t>
  </si>
  <si>
    <t>Utilities Expenses</t>
  </si>
  <si>
    <t>Telephone and Internet Expense</t>
  </si>
  <si>
    <t>(a)</t>
  </si>
  <si>
    <t xml:space="preserve">Supplies </t>
  </si>
  <si>
    <t>Income Statement</t>
  </si>
  <si>
    <t>Revenues</t>
  </si>
  <si>
    <t xml:space="preserve">Service revenue </t>
  </si>
  <si>
    <t>Expenses</t>
  </si>
  <si>
    <t xml:space="preserve">Salaries and wages expense </t>
  </si>
  <si>
    <t xml:space="preserve">Supplies expense </t>
  </si>
  <si>
    <t xml:space="preserve">Depreciation expense </t>
  </si>
  <si>
    <t xml:space="preserve">Rent expense </t>
  </si>
  <si>
    <t xml:space="preserve">Insurance expense </t>
  </si>
  <si>
    <t xml:space="preserve">Interest expense </t>
  </si>
  <si>
    <t xml:space="preserve">       Total expenses </t>
  </si>
  <si>
    <t xml:space="preserve">Net income </t>
  </si>
  <si>
    <t>MASON ADVERTISING</t>
  </si>
  <si>
    <t>Statement of Retained Earnings</t>
  </si>
  <si>
    <t xml:space="preserve">Retained earnings, January 1 </t>
  </si>
  <si>
    <t xml:space="preserve">Add:  Net income </t>
  </si>
  <si>
    <t xml:space="preserve">Retained earnings, December 31 </t>
  </si>
  <si>
    <t>Balance Sheet</t>
  </si>
  <si>
    <t xml:space="preserve">Cash </t>
  </si>
  <si>
    <t xml:space="preserve">Accounts receivable </t>
  </si>
  <si>
    <t xml:space="preserve">Prepaid insurance </t>
  </si>
  <si>
    <t xml:space="preserve">Equipment </t>
  </si>
  <si>
    <t xml:space="preserve">Less:  Accumulated depreciation—equipment </t>
  </si>
  <si>
    <t>Assets</t>
  </si>
  <si>
    <t>Liabilities and Stockholders’ Equity</t>
  </si>
  <si>
    <t>Liabilities</t>
  </si>
  <si>
    <t>Stockholders’ equity</t>
  </si>
  <si>
    <t>(c)</t>
  </si>
  <si>
    <t xml:space="preserve">Trial Balance </t>
  </si>
  <si>
    <t>Unadjusted</t>
  </si>
  <si>
    <t>Adjusted</t>
  </si>
  <si>
    <t>CR</t>
  </si>
  <si>
    <t>DR</t>
  </si>
  <si>
    <t>Unearned Service Revenue</t>
  </si>
  <si>
    <t>Salaries and Wages Payable</t>
  </si>
  <si>
    <t>Common Stock</t>
  </si>
  <si>
    <t>Retained Earnings</t>
  </si>
  <si>
    <t>Service Revenue</t>
  </si>
  <si>
    <t>Insurance Expense</t>
  </si>
  <si>
    <t>Depreciation Expense</t>
  </si>
  <si>
    <t>Supplies Expense</t>
  </si>
  <si>
    <t>Rent Expense</t>
  </si>
  <si>
    <t>Accounts Payable</t>
  </si>
  <si>
    <t>Journalize the annual adjusting entries that were made. (Omit explanations.)</t>
  </si>
  <si>
    <t>(b)</t>
  </si>
  <si>
    <t>Solution: P3-2 (LO 3.4) Adjusting Entries and Financial Statements</t>
  </si>
  <si>
    <t>1. The equipment depreciates $250 per month.</t>
  </si>
  <si>
    <t>2. One-third of the unearned rent was recognized as revenue during the quarter.</t>
  </si>
  <si>
    <t>3. Interest of $500 is accrued on the notes payable.</t>
  </si>
  <si>
    <t>4. Supplies on hand total $850.</t>
  </si>
  <si>
    <t xml:space="preserve">An analysis of the accounts shows the following.
</t>
  </si>
  <si>
    <t>5. Insurance expires at the rate of $300 per month.</t>
  </si>
  <si>
    <t>Prepare the adjusting entries at March 31, assuming that adjusting entries are made quarterly. Additional accounts are Depreciation Expense, Insurance Expense, Interest Payable, and Supplies Expense. (Omit explanations.)</t>
  </si>
  <si>
    <t>Accumulated Depreciation - Equipment</t>
  </si>
  <si>
    <t>Interest Payable</t>
  </si>
  <si>
    <t>Prepaid Expense</t>
  </si>
  <si>
    <t>1.</t>
  </si>
  <si>
    <t>2.</t>
  </si>
  <si>
    <t>At the end of the month, he had not yet received the month’s utility bill. Based on past experience, he estimated the bill would be approximately $600.</t>
  </si>
  <si>
    <t>At August 31, Roddick owed his employees $1,900 in wages that will be paid on September 1.</t>
  </si>
  <si>
    <t>On August 1, Roddick borrowed $30,000 from a local bank on a 15-year mortgage. The annual interest rate is 8%.</t>
  </si>
  <si>
    <t>3.</t>
  </si>
  <si>
    <t>4.</t>
  </si>
  <si>
    <t>A telephone bill in the amount of $117 covering August charges is unpaid at August 31.</t>
  </si>
  <si>
    <t xml:space="preserve">Accumulated Depreciation—Equipment </t>
  </si>
  <si>
    <t>Prepare an income statement and a statement of retained earnings for the year ending December 31, 2017, and an unclassified balance sheet at December 31.</t>
  </si>
  <si>
    <t>Accounts Receivable</t>
  </si>
  <si>
    <t>Mason Advertising</t>
  </si>
  <si>
    <t>Dec</t>
  </si>
  <si>
    <t xml:space="preserve">Total assets </t>
  </si>
  <si>
    <t xml:space="preserve">Notes payable </t>
  </si>
  <si>
    <t xml:space="preserve">Accounts payable </t>
  </si>
  <si>
    <t xml:space="preserve">Unearned service revenue </t>
  </si>
  <si>
    <t xml:space="preserve">Salaries and wages payable </t>
  </si>
  <si>
    <t xml:space="preserve">Interest payable </t>
  </si>
  <si>
    <t xml:space="preserve">     Total liabilities </t>
  </si>
  <si>
    <t xml:space="preserve">Common stock </t>
  </si>
  <si>
    <t xml:space="preserve">Retained earnings </t>
  </si>
  <si>
    <t xml:space="preserve">     Total liabilities and stockholders’ equity</t>
  </si>
  <si>
    <t>Answer the following questions.</t>
  </si>
  <si>
    <t>If the note has been outstanding 3 months, what is the annual interest rate on that note?</t>
  </si>
  <si>
    <t>(1)</t>
  </si>
  <si>
    <t>(2)</t>
  </si>
  <si>
    <t xml:space="preserve">1% X 12 = </t>
  </si>
  <si>
    <t>per year</t>
  </si>
  <si>
    <t>Salaries and wages expense</t>
  </si>
  <si>
    <t>Less total payments</t>
  </si>
  <si>
    <t xml:space="preserve">Solution: E3-5  (LO 3) Adjusting Entries </t>
  </si>
  <si>
    <t xml:space="preserve">Solution: E3-8 (LO3) Adjusting Entries </t>
  </si>
  <si>
    <t xml:space="preserve">E3-8 (LO3) Adjusting Entries </t>
  </si>
  <si>
    <t>P3-2 (LO 3.4) Adjusting Entries and Financial Statements</t>
  </si>
  <si>
    <t xml:space="preserve">Prepaid Insurance </t>
  </si>
  <si>
    <t xml:space="preserve">E3-5  (LO 3) Adjusting Entries </t>
  </si>
  <si>
    <t xml:space="preserve">Accounts Receivable </t>
  </si>
  <si>
    <t>Andy Roddick is the new owner of Ace Computer Services. At the end of August 2020, his first month of ownership, Roddick is trying to prepare monthly financial statements. Below is some information related to unrecorded expenses that the business incurred during August.</t>
  </si>
  <si>
    <t>Prepare the adjusting journal entries as of August 31, 2020, suggested by the information above.</t>
  </si>
  <si>
    <t>Mason Advertising was founded in January 2013. Presented below are adjusted and unadjusted trial balances as of December 31, 2020.</t>
  </si>
  <si>
    <t>For the Year Ended December 31, 2020</t>
  </si>
  <si>
    <t>December 31, 2020</t>
  </si>
  <si>
    <t>If the company paid $12,500 in salaries and wages in 2020, what was the balance in Salaries and Wages Payable on December 31, 2019?</t>
  </si>
  <si>
    <t>Prepare an income statement and a statement of retained earnings for the year ending December 31, 2020, and an unclassified balance sheet at December 31.</t>
  </si>
  <si>
    <t>Salaries and wages payable, 12/31/19</t>
  </si>
  <si>
    <t>Less Salaries and wages payable, 12/31/20</t>
  </si>
  <si>
    <t>Interest payable of $150/3 months = $50 per month or 1% of the note payable.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</si>
</sst>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409]mmmm\ d\,\ yyyy;@"/>
    <numFmt numFmtId="165" formatCode="_(* #,##0_);_(* \(#,##0\);_(* &quot;-&quot;??_);_(@_)"/>
    <numFmt numFmtId="166" formatCode="_(&quot;$&quot;* #,##0_);_(&quot;$&quot;* \(#,##0\);_(&quot;$&quot;* &quot;-&quot;??_);_(@_)"/>
  </numFmts>
  <fonts count="18">
    <font>
      <sz val="11"/>
      <color theme="1"/>
      <name val="Calibri"/>
      <family val="2"/>
      <scheme val="minor"/>
    </font>
    <font>
      <sz val="11"/>
      <color theme="1"/>
      <name val="Liberation Sans"/>
      <family val="2"/>
    </font>
    <font>
      <sz val="12"/>
      <color theme="1"/>
      <name val="Liberation Sans"/>
      <family val="2"/>
    </font>
    <font>
      <b/>
      <i/>
      <sz val="11"/>
      <color theme="1"/>
      <name val="Liberation Sans"/>
      <family val="2"/>
    </font>
    <font>
      <b/>
      <sz val="11"/>
      <color theme="1"/>
      <name val="Liberation Sans"/>
      <family val="2"/>
    </font>
    <font>
      <sz val="11"/>
      <color theme="1"/>
      <name val="Calibri"/>
      <family val="2"/>
      <scheme val="minor"/>
    </font>
    <font>
      <b/>
      <u/>
      <sz val="11"/>
      <color theme="0"/>
      <name val="Calibri"/>
      <family val="2"/>
      <scheme val="minor"/>
    </font>
    <font>
      <b/>
      <u/>
      <sz val="12"/>
      <color theme="0"/>
      <name val="Calibri"/>
      <family val="2"/>
      <scheme val="minor"/>
    </font>
    <font>
      <b/>
      <i/>
      <u/>
      <sz val="12"/>
      <color theme="0"/>
      <name val="Liberation Sans"/>
      <family val="2"/>
    </font>
    <font>
      <b/>
      <i/>
      <u/>
      <sz val="12"/>
      <color theme="0"/>
      <name val="Calibri"/>
      <family val="2"/>
      <scheme val="minor"/>
    </font>
    <font>
      <b/>
      <u/>
      <sz val="11"/>
      <color theme="0"/>
      <name val="Liberation Sans"/>
      <family val="2"/>
    </font>
    <font>
      <b/>
      <i/>
      <u/>
      <sz val="11"/>
      <color theme="0"/>
      <name val="Liberation Sans"/>
      <family val="2"/>
    </font>
    <font>
      <b/>
      <u/>
      <sz val="11"/>
      <color theme="1"/>
      <name val="Liberation Sans"/>
      <family val="2"/>
    </font>
    <font>
      <i/>
      <sz val="11"/>
      <color theme="1"/>
      <name val="Liberation Sans"/>
      <family val="2"/>
    </font>
    <font>
      <u/>
      <sz val="11"/>
      <color theme="1"/>
      <name val="Liberation Sans"/>
      <family val="2"/>
    </font>
    <font>
      <u val="double"/>
      <sz val="11"/>
      <color theme="1"/>
      <name val="Liberation Sans"/>
      <family val="2"/>
    </font>
    <font>
      <b/>
      <i/>
      <u/>
      <sz val="11"/>
      <color theme="0"/>
      <name val="Calibri"/>
      <family val="2"/>
      <scheme val="minor"/>
    </font>
    <font>
      <b/>
      <sz val="11"/>
      <color theme="0"/>
      <name val="Liberation Sans"/>
      <family val="2"/>
    </font>
  </fonts>
  <fills count="5">
    <fill>
      <patternFill patternType="none"/>
    </fill>
    <fill>
      <patternFill patternType="gray125"/>
    </fill>
    <fill>
      <patternFill patternType="solid">
        <fgColor rgb="FFFFFFCC"/>
        <bgColor indexed="64"/>
      </patternFill>
    </fill>
    <fill>
      <patternFill patternType="solid">
        <fgColor rgb="FF366092"/>
        <bgColor indexed="64"/>
      </patternFill>
    </fill>
    <fill>
      <patternFill patternType="solid">
        <fgColor theme="4" tint="0.79998168889431442"/>
        <bgColor indexed="64"/>
      </patternFill>
    </fill>
  </fills>
  <borders count="15">
    <border>
      <left/>
      <right/>
      <top/>
      <bottom/>
      <diagonal/>
    </border>
    <border>
      <left style="thin">
        <color auto="1"/>
      </left>
      <right/>
      <top style="thin">
        <color auto="1"/>
      </top>
      <bottom/>
      <diagonal/>
    </border>
    <border>
      <left/>
      <right/>
      <top style="thin">
        <color indexed="64"/>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style="thin">
        <color auto="1"/>
      </bottom>
      <diagonal/>
    </border>
    <border>
      <left/>
      <right/>
      <top/>
      <bottom style="thin">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right/>
      <top style="thin">
        <color indexed="64"/>
      </top>
      <bottom style="double">
        <color indexed="64"/>
      </bottom>
      <diagonal/>
    </border>
    <border>
      <left style="thin">
        <color auto="1"/>
      </left>
      <right/>
      <top/>
      <bottom style="thin">
        <color auto="1"/>
      </bottom>
      <diagonal/>
    </border>
  </borders>
  <cellStyleXfs count="4">
    <xf numFmtId="0" fontId="0" fillId="0" borderId="0"/>
    <xf numFmtId="43" fontId="5" fillId="0" borderId="0" applyFont="0" applyFill="0" applyBorder="0" applyAlignment="0" applyProtection="0"/>
    <xf numFmtId="44" fontId="5" fillId="0" borderId="0" applyFont="0" applyFill="0" applyBorder="0" applyAlignment="0" applyProtection="0"/>
    <xf numFmtId="9" fontId="5" fillId="0" borderId="0" applyFont="0" applyFill="0" applyBorder="0" applyAlignment="0" applyProtection="0"/>
  </cellStyleXfs>
  <cellXfs count="188">
    <xf numFmtId="0" fontId="0" fillId="0" borderId="0" xfId="0"/>
    <xf numFmtId="0" fontId="0" fillId="0" borderId="0" xfId="0" applyFont="1"/>
    <xf numFmtId="0" fontId="1" fillId="0" borderId="0" xfId="0" applyFont="1"/>
    <xf numFmtId="0" fontId="0" fillId="0" borderId="0" xfId="0" applyFill="1"/>
    <xf numFmtId="0" fontId="1" fillId="0" borderId="0" xfId="0" applyFont="1" applyFill="1" applyBorder="1"/>
    <xf numFmtId="0" fontId="1" fillId="0" borderId="3" xfId="0" applyFont="1" applyFill="1" applyBorder="1"/>
    <xf numFmtId="0" fontId="0" fillId="0" borderId="0" xfId="0" applyBorder="1"/>
    <xf numFmtId="0" fontId="1" fillId="0" borderId="0" xfId="0" applyFont="1" applyFill="1"/>
    <xf numFmtId="0" fontId="3" fillId="0" borderId="0" xfId="0" applyFont="1" applyFill="1"/>
    <xf numFmtId="0" fontId="6" fillId="3" borderId="0" xfId="0" applyFont="1" applyFill="1"/>
    <xf numFmtId="0" fontId="7" fillId="3" borderId="0" xfId="0" applyFont="1" applyFill="1"/>
    <xf numFmtId="0" fontId="8" fillId="3" borderId="0" xfId="0" applyFont="1" applyFill="1"/>
    <xf numFmtId="0" fontId="9" fillId="3" borderId="0" xfId="0" applyFont="1" applyFill="1"/>
    <xf numFmtId="0" fontId="10" fillId="3" borderId="0" xfId="0" applyFont="1" applyFill="1"/>
    <xf numFmtId="0" fontId="6" fillId="0" borderId="0" xfId="0" applyFont="1" applyFill="1"/>
    <xf numFmtId="165" fontId="0" fillId="0" borderId="0" xfId="1" applyNumberFormat="1" applyFont="1" applyFill="1"/>
    <xf numFmtId="165" fontId="1" fillId="0" borderId="0" xfId="1" applyNumberFormat="1" applyFont="1" applyFill="1" applyBorder="1"/>
    <xf numFmtId="165" fontId="0" fillId="0" borderId="0" xfId="1" applyNumberFormat="1" applyFont="1" applyFill="1" applyBorder="1"/>
    <xf numFmtId="165" fontId="0" fillId="0" borderId="0" xfId="1" applyNumberFormat="1" applyFont="1" applyBorder="1"/>
    <xf numFmtId="165" fontId="0" fillId="0" borderId="0" xfId="1" applyNumberFormat="1" applyFont="1"/>
    <xf numFmtId="165" fontId="2" fillId="0" borderId="0" xfId="1" applyNumberFormat="1" applyFont="1" applyFill="1" applyBorder="1"/>
    <xf numFmtId="165" fontId="2" fillId="0" borderId="0" xfId="1" applyNumberFormat="1" applyFont="1" applyFill="1" applyBorder="1" applyAlignment="1">
      <alignment horizontal="left"/>
    </xf>
    <xf numFmtId="165" fontId="1" fillId="0" borderId="4" xfId="1" applyNumberFormat="1" applyFont="1" applyFill="1" applyBorder="1"/>
    <xf numFmtId="165" fontId="1" fillId="0" borderId="0" xfId="1" applyNumberFormat="1" applyFont="1" applyFill="1" applyBorder="1" applyAlignment="1">
      <alignment horizontal="left" vertical="top" wrapText="1"/>
    </xf>
    <xf numFmtId="165" fontId="4" fillId="0" borderId="0" xfId="1" applyNumberFormat="1" applyFont="1" applyFill="1" applyBorder="1"/>
    <xf numFmtId="165" fontId="1" fillId="0" borderId="0" xfId="1" applyNumberFormat="1" applyFont="1" applyFill="1" applyBorder="1" applyAlignment="1">
      <alignment vertical="center"/>
    </xf>
    <xf numFmtId="165" fontId="1" fillId="0" borderId="0" xfId="1" applyNumberFormat="1" applyFont="1" applyFill="1" applyBorder="1" applyAlignment="1">
      <alignment horizontal="right" vertical="center"/>
    </xf>
    <xf numFmtId="165" fontId="0" fillId="4" borderId="5" xfId="1" applyNumberFormat="1" applyFont="1" applyFill="1" applyBorder="1"/>
    <xf numFmtId="165" fontId="4" fillId="4" borderId="5" xfId="1" applyNumberFormat="1" applyFont="1" applyFill="1" applyBorder="1" applyAlignment="1">
      <alignment horizontal="center"/>
    </xf>
    <xf numFmtId="49" fontId="1" fillId="0" borderId="0" xfId="1" applyNumberFormat="1" applyFont="1" applyFill="1" applyBorder="1" applyAlignment="1">
      <alignment horizontal="left" wrapText="1"/>
    </xf>
    <xf numFmtId="165" fontId="1" fillId="0" borderId="0" xfId="1" applyNumberFormat="1" applyFont="1" applyFill="1" applyBorder="1" applyAlignment="1">
      <alignment vertical="top"/>
    </xf>
    <xf numFmtId="165" fontId="1" fillId="0" borderId="0" xfId="1" applyNumberFormat="1" applyFont="1" applyFill="1" applyBorder="1" applyAlignment="1">
      <alignment horizontal="left" vertical="top"/>
    </xf>
    <xf numFmtId="165" fontId="5" fillId="0" borderId="0" xfId="1" applyNumberFormat="1" applyFont="1"/>
    <xf numFmtId="165" fontId="4" fillId="0" borderId="3" xfId="1" applyNumberFormat="1" applyFont="1" applyFill="1" applyBorder="1" applyAlignment="1">
      <alignment horizontal="left" vertical="center" wrapText="1"/>
    </xf>
    <xf numFmtId="165" fontId="4" fillId="0" borderId="0" xfId="1" applyNumberFormat="1" applyFont="1" applyFill="1" applyBorder="1" applyAlignment="1">
      <alignment horizontal="right" vertical="center" wrapText="1"/>
    </xf>
    <xf numFmtId="165" fontId="4" fillId="0" borderId="4" xfId="1" applyNumberFormat="1" applyFont="1" applyFill="1" applyBorder="1" applyAlignment="1">
      <alignment horizontal="right" vertical="center" wrapText="1"/>
    </xf>
    <xf numFmtId="165" fontId="1" fillId="0" borderId="5" xfId="1" applyNumberFormat="1" applyFont="1" applyFill="1" applyBorder="1" applyAlignment="1">
      <alignment horizontal="left" vertical="center" wrapText="1"/>
    </xf>
    <xf numFmtId="165" fontId="5" fillId="0" borderId="0" xfId="1" applyNumberFormat="1" applyFont="1" applyBorder="1"/>
    <xf numFmtId="165" fontId="1" fillId="2" borderId="5" xfId="1" applyNumberFormat="1" applyFont="1" applyFill="1" applyBorder="1" applyAlignment="1">
      <alignment horizontal="right" vertical="center" wrapText="1"/>
    </xf>
    <xf numFmtId="165" fontId="4" fillId="2" borderId="5" xfId="1" applyNumberFormat="1" applyFont="1" applyFill="1" applyBorder="1" applyAlignment="1">
      <alignment horizontal="right" vertical="center" wrapText="1"/>
    </xf>
    <xf numFmtId="165" fontId="1" fillId="4" borderId="5" xfId="1" applyNumberFormat="1" applyFont="1" applyFill="1" applyBorder="1" applyAlignment="1">
      <alignment horizontal="center"/>
    </xf>
    <xf numFmtId="165" fontId="1" fillId="2" borderId="9" xfId="1" applyNumberFormat="1" applyFont="1" applyFill="1" applyBorder="1" applyAlignment="1">
      <alignment vertical="center"/>
    </xf>
    <xf numFmtId="165" fontId="1" fillId="2" borderId="10" xfId="1" applyNumberFormat="1" applyFont="1" applyFill="1" applyBorder="1" applyAlignment="1">
      <alignment vertical="center"/>
    </xf>
    <xf numFmtId="165" fontId="1" fillId="2" borderId="10" xfId="1" applyNumberFormat="1" applyFont="1" applyFill="1" applyBorder="1" applyAlignment="1">
      <alignment vertical="center" wrapText="1"/>
    </xf>
    <xf numFmtId="165" fontId="4" fillId="0" borderId="11" xfId="1" applyNumberFormat="1" applyFont="1" applyFill="1" applyBorder="1" applyAlignment="1">
      <alignment horizontal="right" vertical="center" wrapText="1"/>
    </xf>
    <xf numFmtId="0" fontId="1" fillId="0" borderId="0" xfId="0" applyFont="1" applyFill="1" applyAlignment="1">
      <alignment horizontal="center"/>
    </xf>
    <xf numFmtId="0" fontId="1" fillId="0" borderId="0" xfId="0" applyFont="1" applyFill="1" applyAlignment="1"/>
    <xf numFmtId="0" fontId="1" fillId="0" borderId="0" xfId="0" quotePrefix="1" applyFont="1" applyFill="1" applyAlignment="1">
      <alignment horizontal="right"/>
    </xf>
    <xf numFmtId="0" fontId="1" fillId="0" borderId="0" xfId="0" applyFont="1" applyFill="1" applyAlignment="1">
      <alignment horizontal="right"/>
    </xf>
    <xf numFmtId="0" fontId="0" fillId="0" borderId="0" xfId="0" applyAlignment="1">
      <alignment horizontal="right"/>
    </xf>
    <xf numFmtId="0" fontId="0" fillId="0" borderId="0" xfId="0" quotePrefix="1" applyAlignment="1">
      <alignment horizontal="right"/>
    </xf>
    <xf numFmtId="0" fontId="1" fillId="0" borderId="0" xfId="0" applyFont="1" applyFill="1" applyBorder="1" applyAlignment="1">
      <alignment horizontal="center"/>
    </xf>
    <xf numFmtId="0" fontId="11" fillId="3" borderId="0" xfId="0" applyFont="1" applyFill="1"/>
    <xf numFmtId="0" fontId="0" fillId="0" borderId="0" xfId="0" applyFont="1" applyFill="1"/>
    <xf numFmtId="0" fontId="0" fillId="0" borderId="0" xfId="0" applyFont="1" applyFill="1" applyBorder="1"/>
    <xf numFmtId="3" fontId="12" fillId="0" borderId="0" xfId="0" applyNumberFormat="1" applyFont="1" applyFill="1" applyAlignment="1">
      <alignment horizontal="right" vertical="center" wrapText="1"/>
    </xf>
    <xf numFmtId="0" fontId="1" fillId="0" borderId="0" xfId="0" applyFont="1" applyFill="1" applyAlignment="1">
      <alignment vertical="center"/>
    </xf>
    <xf numFmtId="0" fontId="13" fillId="0" borderId="0" xfId="0" applyFont="1" applyFill="1"/>
    <xf numFmtId="0" fontId="0" fillId="2" borderId="0" xfId="0" applyFont="1" applyFill="1" applyBorder="1"/>
    <xf numFmtId="0" fontId="0" fillId="0" borderId="0" xfId="0" applyFont="1" applyBorder="1"/>
    <xf numFmtId="0" fontId="4" fillId="0" borderId="0" xfId="0" applyFont="1" applyFill="1" applyBorder="1" applyAlignment="1">
      <alignment vertical="center"/>
    </xf>
    <xf numFmtId="0" fontId="1" fillId="0" borderId="0" xfId="0" applyFont="1" applyBorder="1"/>
    <xf numFmtId="0" fontId="1" fillId="2" borderId="0" xfId="0" applyFont="1" applyFill="1" applyBorder="1"/>
    <xf numFmtId="164" fontId="1" fillId="0" borderId="0" xfId="0" applyNumberFormat="1" applyFont="1" applyFill="1" applyBorder="1" applyAlignment="1">
      <alignment horizontal="center"/>
    </xf>
    <xf numFmtId="0" fontId="1" fillId="0" borderId="0" xfId="0" applyFont="1" applyFill="1" applyBorder="1" applyAlignment="1">
      <alignment vertical="center"/>
    </xf>
    <xf numFmtId="43" fontId="1" fillId="0" borderId="0" xfId="1" applyFont="1" applyFill="1" applyBorder="1" applyAlignment="1">
      <alignment horizontal="left" vertical="center"/>
    </xf>
    <xf numFmtId="43" fontId="1" fillId="0" borderId="0" xfId="1" applyFont="1" applyFill="1" applyBorder="1" applyAlignment="1">
      <alignment vertical="center"/>
    </xf>
    <xf numFmtId="165" fontId="4" fillId="2" borderId="10" xfId="1" applyNumberFormat="1" applyFont="1" applyFill="1" applyBorder="1" applyAlignment="1">
      <alignment vertical="center"/>
    </xf>
    <xf numFmtId="165" fontId="0" fillId="4" borderId="9" xfId="1" applyNumberFormat="1" applyFont="1" applyFill="1" applyBorder="1" applyAlignment="1"/>
    <xf numFmtId="165" fontId="0" fillId="4" borderId="10" xfId="1" applyNumberFormat="1" applyFont="1" applyFill="1" applyBorder="1" applyAlignment="1"/>
    <xf numFmtId="165" fontId="1" fillId="0" borderId="0" xfId="1" applyNumberFormat="1" applyFont="1" applyFill="1"/>
    <xf numFmtId="165" fontId="1" fillId="2" borderId="0" xfId="1" applyNumberFormat="1" applyFont="1" applyFill="1" applyBorder="1" applyAlignment="1">
      <alignment horizontal="right" vertical="center" wrapText="1"/>
    </xf>
    <xf numFmtId="165" fontId="1" fillId="0" borderId="0" xfId="1" applyNumberFormat="1" applyFont="1" applyFill="1" applyBorder="1" applyAlignment="1">
      <alignment horizontal="right" vertical="center" wrapText="1"/>
    </xf>
    <xf numFmtId="165" fontId="1" fillId="2" borderId="6" xfId="1" applyNumberFormat="1" applyFont="1" applyFill="1" applyBorder="1" applyAlignment="1">
      <alignment horizontal="right" vertical="center" wrapText="1"/>
    </xf>
    <xf numFmtId="166" fontId="1" fillId="2" borderId="0" xfId="2" applyNumberFormat="1" applyFont="1" applyFill="1" applyBorder="1" applyAlignment="1">
      <alignment horizontal="right" vertical="center" wrapText="1"/>
    </xf>
    <xf numFmtId="166" fontId="1" fillId="2" borderId="13" xfId="2" applyNumberFormat="1" applyFont="1" applyFill="1" applyBorder="1" applyAlignment="1">
      <alignment horizontal="right" vertical="center" wrapText="1"/>
    </xf>
    <xf numFmtId="0" fontId="1" fillId="2" borderId="0" xfId="0" applyFont="1" applyFill="1" applyBorder="1" applyAlignment="1">
      <alignment vertical="center"/>
    </xf>
    <xf numFmtId="165" fontId="14" fillId="2" borderId="0" xfId="1" applyNumberFormat="1" applyFont="1" applyFill="1" applyBorder="1" applyAlignment="1">
      <alignment horizontal="right" vertical="center" wrapText="1"/>
    </xf>
    <xf numFmtId="0" fontId="1" fillId="0" borderId="0" xfId="0" applyFont="1" applyFill="1" applyBorder="1" applyAlignment="1">
      <alignment vertical="center" wrapText="1"/>
    </xf>
    <xf numFmtId="165" fontId="15" fillId="0" borderId="0" xfId="1" applyNumberFormat="1" applyFont="1" applyFill="1" applyBorder="1" applyAlignment="1">
      <alignment horizontal="right" vertical="center" wrapText="1"/>
    </xf>
    <xf numFmtId="0" fontId="0" fillId="2" borderId="0" xfId="0" applyFont="1" applyFill="1"/>
    <xf numFmtId="166" fontId="15" fillId="2" borderId="0" xfId="2" applyNumberFormat="1" applyFont="1" applyFill="1" applyBorder="1" applyAlignment="1">
      <alignment horizontal="right" vertical="center" wrapText="1"/>
    </xf>
    <xf numFmtId="165" fontId="1" fillId="0" borderId="0" xfId="1" applyNumberFormat="1" applyFont="1"/>
    <xf numFmtId="49" fontId="1" fillId="0" borderId="0" xfId="0" applyNumberFormat="1" applyFont="1" applyFill="1" applyBorder="1"/>
    <xf numFmtId="49" fontId="1" fillId="0" borderId="0" xfId="0" applyNumberFormat="1" applyFont="1" applyFill="1" applyBorder="1" applyAlignment="1">
      <alignment horizontal="center"/>
    </xf>
    <xf numFmtId="0" fontId="1" fillId="2" borderId="0" xfId="0" applyFont="1" applyFill="1" applyBorder="1" applyAlignment="1">
      <alignment horizontal="right"/>
    </xf>
    <xf numFmtId="9" fontId="1" fillId="2" borderId="0" xfId="3" applyFont="1" applyFill="1" applyBorder="1"/>
    <xf numFmtId="166" fontId="1" fillId="2" borderId="0" xfId="2" applyNumberFormat="1" applyFont="1" applyFill="1" applyBorder="1"/>
    <xf numFmtId="165" fontId="1" fillId="2" borderId="6" xfId="0" applyNumberFormat="1" applyFont="1" applyFill="1" applyBorder="1"/>
    <xf numFmtId="166" fontId="1" fillId="2" borderId="0" xfId="0" applyNumberFormat="1" applyFont="1" applyFill="1" applyBorder="1"/>
    <xf numFmtId="166" fontId="1" fillId="2" borderId="13" xfId="2" applyNumberFormat="1" applyFont="1" applyFill="1" applyBorder="1"/>
    <xf numFmtId="165" fontId="1" fillId="2" borderId="6" xfId="1" applyNumberFormat="1" applyFont="1" applyFill="1" applyBorder="1"/>
    <xf numFmtId="165" fontId="13" fillId="0" borderId="0" xfId="1" applyNumberFormat="1" applyFont="1" applyFill="1" applyBorder="1"/>
    <xf numFmtId="165" fontId="12" fillId="0" borderId="0" xfId="1" applyNumberFormat="1" applyFont="1" applyFill="1" applyBorder="1" applyAlignment="1">
      <alignment horizontal="right" vertical="center" wrapText="1"/>
    </xf>
    <xf numFmtId="165" fontId="1" fillId="0" borderId="8" xfId="1" applyNumberFormat="1" applyFont="1" applyFill="1" applyBorder="1" applyAlignment="1">
      <alignment horizontal="left" vertical="center" wrapText="1"/>
    </xf>
    <xf numFmtId="165" fontId="1" fillId="0" borderId="3" xfId="1" applyNumberFormat="1" applyFont="1" applyFill="1" applyBorder="1" applyAlignment="1">
      <alignment horizontal="left" vertical="center" wrapText="1"/>
    </xf>
    <xf numFmtId="37" fontId="1" fillId="0" borderId="8" xfId="1" applyNumberFormat="1" applyFont="1" applyFill="1" applyBorder="1" applyAlignment="1">
      <alignment horizontal="center" vertical="center" wrapText="1"/>
    </xf>
    <xf numFmtId="37" fontId="1" fillId="0" borderId="5" xfId="1" applyNumberFormat="1" applyFont="1" applyFill="1" applyBorder="1" applyAlignment="1">
      <alignment horizontal="center" vertical="center" wrapText="1"/>
    </xf>
    <xf numFmtId="165" fontId="4" fillId="0" borderId="9" xfId="1" applyNumberFormat="1" applyFont="1" applyFill="1" applyBorder="1" applyAlignment="1">
      <alignment horizontal="left" vertical="center" wrapText="1"/>
    </xf>
    <xf numFmtId="165" fontId="1" fillId="2" borderId="1" xfId="1" applyNumberFormat="1" applyFont="1" applyFill="1" applyBorder="1" applyAlignment="1">
      <alignment vertical="center"/>
    </xf>
    <xf numFmtId="37" fontId="1" fillId="0" borderId="9" xfId="1" applyNumberFormat="1" applyFont="1" applyFill="1" applyBorder="1" applyAlignment="1">
      <alignment horizontal="center" vertical="center" wrapText="1"/>
    </xf>
    <xf numFmtId="165" fontId="1" fillId="0" borderId="0" xfId="1" applyNumberFormat="1" applyFont="1" applyFill="1" applyBorder="1" applyAlignment="1">
      <alignment horizontal="center" vertical="center"/>
    </xf>
    <xf numFmtId="165" fontId="1" fillId="0" borderId="0" xfId="1" applyNumberFormat="1" applyFont="1" applyFill="1" applyBorder="1" applyAlignment="1">
      <alignment horizontal="left"/>
    </xf>
    <xf numFmtId="165" fontId="1" fillId="0" borderId="0" xfId="1" applyNumberFormat="1" applyFont="1" applyFill="1" applyBorder="1" applyAlignment="1"/>
    <xf numFmtId="166" fontId="1" fillId="0" borderId="0" xfId="2" applyNumberFormat="1" applyFont="1" applyFill="1" applyBorder="1" applyAlignment="1">
      <alignment horizontal="right"/>
    </xf>
    <xf numFmtId="165" fontId="1" fillId="0" borderId="0" xfId="1" applyNumberFormat="1" applyFont="1" applyFill="1" applyBorder="1" applyAlignment="1">
      <alignment horizontal="right"/>
    </xf>
    <xf numFmtId="166" fontId="1" fillId="0" borderId="0" xfId="2" applyNumberFormat="1" applyFont="1" applyFill="1" applyBorder="1" applyAlignment="1">
      <alignment vertical="center"/>
    </xf>
    <xf numFmtId="165" fontId="1" fillId="0" borderId="0" xfId="1" applyNumberFormat="1" applyFont="1" applyFill="1" applyBorder="1" applyAlignment="1">
      <alignment vertical="top" wrapText="1"/>
    </xf>
    <xf numFmtId="165" fontId="1" fillId="0" borderId="9" xfId="1" applyNumberFormat="1" applyFont="1" applyFill="1" applyBorder="1" applyAlignment="1">
      <alignment horizontal="left" vertical="center" wrapText="1"/>
    </xf>
    <xf numFmtId="0" fontId="1" fillId="0" borderId="0" xfId="0" applyFont="1" applyFill="1" applyAlignment="1">
      <alignment wrapText="1"/>
    </xf>
    <xf numFmtId="0" fontId="16" fillId="3" borderId="0" xfId="0" applyFont="1" applyFill="1"/>
    <xf numFmtId="165" fontId="5" fillId="0" borderId="0" xfId="1" applyNumberFormat="1" applyFont="1" applyFill="1"/>
    <xf numFmtId="0" fontId="1" fillId="0" borderId="0" xfId="0" applyFont="1" applyFill="1" applyAlignment="1">
      <alignment horizontal="left"/>
    </xf>
    <xf numFmtId="0" fontId="10" fillId="3" borderId="0" xfId="0" applyFont="1" applyFill="1" applyAlignment="1">
      <alignment horizontal="left"/>
    </xf>
    <xf numFmtId="0" fontId="1" fillId="0" borderId="0" xfId="0" applyFont="1" applyFill="1" applyAlignment="1">
      <alignment horizontal="center" vertical="center"/>
    </xf>
    <xf numFmtId="165" fontId="1" fillId="2" borderId="1" xfId="1" applyNumberFormat="1" applyFont="1" applyFill="1" applyBorder="1" applyAlignment="1">
      <alignment horizontal="left" vertical="center"/>
    </xf>
    <xf numFmtId="43" fontId="1" fillId="0" borderId="0" xfId="1" applyFont="1" applyBorder="1"/>
    <xf numFmtId="0" fontId="1" fillId="4" borderId="5" xfId="0" applyFont="1" applyFill="1" applyBorder="1" applyAlignment="1">
      <alignment horizontal="center"/>
    </xf>
    <xf numFmtId="166" fontId="1" fillId="2" borderId="0" xfId="2" applyNumberFormat="1" applyFont="1" applyFill="1" applyBorder="1" applyAlignment="1">
      <alignment horizontal="right" vertical="center"/>
    </xf>
    <xf numFmtId="0" fontId="1" fillId="2" borderId="0" xfId="0" applyFont="1" applyFill="1" applyBorder="1" applyAlignment="1">
      <alignment vertical="center" wrapText="1"/>
    </xf>
    <xf numFmtId="165" fontId="1" fillId="2" borderId="0" xfId="1" applyNumberFormat="1" applyFont="1" applyFill="1" applyBorder="1" applyAlignment="1">
      <alignment horizontal="right" vertical="center"/>
    </xf>
    <xf numFmtId="165" fontId="0" fillId="2" borderId="0" xfId="1" applyNumberFormat="1" applyFont="1" applyFill="1" applyBorder="1"/>
    <xf numFmtId="0" fontId="1" fillId="2" borderId="0" xfId="0" applyFont="1" applyFill="1" applyBorder="1" applyAlignment="1">
      <alignment horizontal="left" vertical="center"/>
    </xf>
    <xf numFmtId="165" fontId="1" fillId="2" borderId="0" xfId="0" applyNumberFormat="1" applyFont="1" applyFill="1" applyBorder="1"/>
    <xf numFmtId="165" fontId="1" fillId="2" borderId="0" xfId="1" applyNumberFormat="1" applyFont="1" applyFill="1" applyBorder="1"/>
    <xf numFmtId="165" fontId="0" fillId="2" borderId="0" xfId="1" applyNumberFormat="1" applyFont="1" applyFill="1"/>
    <xf numFmtId="165" fontId="4" fillId="0" borderId="0" xfId="1" applyNumberFormat="1" applyFont="1" applyFill="1" applyBorder="1" applyAlignment="1">
      <alignment horizontal="left" vertical="center" wrapText="1"/>
    </xf>
    <xf numFmtId="165" fontId="1" fillId="4" borderId="5" xfId="1" applyNumberFormat="1" applyFont="1" applyFill="1" applyBorder="1" applyAlignment="1">
      <alignment horizontal="center"/>
    </xf>
    <xf numFmtId="165" fontId="1" fillId="0" borderId="0" xfId="1" applyNumberFormat="1" applyFont="1" applyFill="1" applyBorder="1" applyAlignment="1">
      <alignment horizontal="right" vertical="center"/>
    </xf>
    <xf numFmtId="49" fontId="1" fillId="0" borderId="0" xfId="1" applyNumberFormat="1" applyFont="1" applyFill="1" applyBorder="1" applyAlignment="1">
      <alignment horizontal="left" wrapText="1"/>
    </xf>
    <xf numFmtId="166" fontId="1" fillId="0" borderId="13" xfId="2" applyNumberFormat="1" applyFont="1" applyFill="1" applyBorder="1" applyAlignment="1">
      <alignment horizontal="center" wrapText="1"/>
    </xf>
    <xf numFmtId="166" fontId="1" fillId="0" borderId="0" xfId="2" applyNumberFormat="1" applyFont="1" applyFill="1" applyBorder="1" applyAlignment="1">
      <alignment horizontal="center" vertical="center" wrapText="1"/>
    </xf>
    <xf numFmtId="165" fontId="1" fillId="0" borderId="0" xfId="1" applyNumberFormat="1" applyFont="1" applyFill="1" applyBorder="1" applyAlignment="1">
      <alignment horizontal="center"/>
    </xf>
    <xf numFmtId="165" fontId="1" fillId="0" borderId="0" xfId="1" applyNumberFormat="1" applyFont="1" applyFill="1" applyBorder="1" applyAlignment="1">
      <alignment horizontal="center" vertical="center" wrapText="1"/>
    </xf>
    <xf numFmtId="166" fontId="1" fillId="0" borderId="0" xfId="2" applyNumberFormat="1" applyFont="1" applyFill="1" applyBorder="1" applyAlignment="1">
      <alignment horizontal="center"/>
    </xf>
    <xf numFmtId="165" fontId="14" fillId="0" borderId="0" xfId="1" applyNumberFormat="1" applyFont="1" applyFill="1" applyBorder="1" applyAlignment="1">
      <alignment horizontal="center" vertical="center" wrapText="1"/>
    </xf>
    <xf numFmtId="165" fontId="14" fillId="0" borderId="0" xfId="1" applyNumberFormat="1" applyFont="1" applyFill="1" applyBorder="1" applyAlignment="1">
      <alignment horizontal="center"/>
    </xf>
    <xf numFmtId="49" fontId="10" fillId="3" borderId="0" xfId="1" applyNumberFormat="1" applyFont="1" applyFill="1" applyBorder="1"/>
    <xf numFmtId="165" fontId="17" fillId="3" borderId="0" xfId="1" applyNumberFormat="1" applyFont="1" applyFill="1" applyBorder="1"/>
    <xf numFmtId="49" fontId="3" fillId="0" borderId="0" xfId="1" applyNumberFormat="1" applyFont="1" applyFill="1" applyBorder="1"/>
    <xf numFmtId="37" fontId="1" fillId="0" borderId="14" xfId="1" applyNumberFormat="1" applyFont="1" applyFill="1" applyBorder="1" applyAlignment="1">
      <alignment horizontal="center" vertical="center" wrapText="1"/>
    </xf>
    <xf numFmtId="165" fontId="1" fillId="2" borderId="1" xfId="1" applyNumberFormat="1" applyFont="1" applyFill="1" applyBorder="1" applyAlignment="1">
      <alignment horizontal="left" vertical="center" wrapText="1"/>
    </xf>
    <xf numFmtId="165" fontId="1" fillId="2" borderId="10" xfId="1" applyNumberFormat="1" applyFont="1" applyFill="1" applyBorder="1" applyAlignment="1">
      <alignment horizontal="left" vertical="center" wrapText="1"/>
    </xf>
    <xf numFmtId="165" fontId="1" fillId="2" borderId="11" xfId="1" applyNumberFormat="1" applyFont="1" applyFill="1" applyBorder="1" applyAlignment="1">
      <alignment horizontal="left" vertical="center" wrapText="1"/>
    </xf>
    <xf numFmtId="165" fontId="4" fillId="2" borderId="10" xfId="1" applyNumberFormat="1" applyFont="1" applyFill="1" applyBorder="1" applyAlignment="1">
      <alignment horizontal="left" vertical="center" wrapText="1"/>
    </xf>
    <xf numFmtId="165" fontId="4" fillId="2" borderId="11" xfId="1" applyNumberFormat="1" applyFont="1" applyFill="1" applyBorder="1" applyAlignment="1">
      <alignment horizontal="left" vertical="center" wrapText="1"/>
    </xf>
    <xf numFmtId="49" fontId="11" fillId="3" borderId="0" xfId="1" applyNumberFormat="1" applyFont="1" applyFill="1" applyBorder="1"/>
    <xf numFmtId="37" fontId="1" fillId="0" borderId="1" xfId="1" applyNumberFormat="1" applyFont="1" applyFill="1" applyBorder="1" applyAlignment="1">
      <alignment horizontal="center" vertical="center" wrapText="1"/>
    </xf>
    <xf numFmtId="37" fontId="1" fillId="0" borderId="2" xfId="1" applyNumberFormat="1" applyFont="1" applyFill="1" applyBorder="1" applyAlignment="1">
      <alignment horizontal="center" vertical="center" wrapText="1"/>
    </xf>
    <xf numFmtId="165" fontId="1" fillId="2" borderId="7" xfId="1" applyNumberFormat="1" applyFont="1" applyFill="1" applyBorder="1" applyAlignment="1">
      <alignment horizontal="right" vertical="center" wrapText="1"/>
    </xf>
    <xf numFmtId="165" fontId="4" fillId="2" borderId="8" xfId="1" applyNumberFormat="1" applyFont="1" applyFill="1" applyBorder="1" applyAlignment="1">
      <alignment horizontal="right" vertical="center" wrapText="1"/>
    </xf>
    <xf numFmtId="165" fontId="5" fillId="0" borderId="3" xfId="1" applyNumberFormat="1" applyFont="1" applyBorder="1"/>
    <xf numFmtId="165" fontId="4" fillId="0" borderId="0" xfId="1" applyNumberFormat="1" applyFont="1" applyFill="1" applyBorder="1" applyAlignment="1">
      <alignment vertical="center" wrapText="1"/>
    </xf>
    <xf numFmtId="0" fontId="1" fillId="2" borderId="0" xfId="0" applyFont="1" applyFill="1" applyBorder="1" applyAlignment="1">
      <alignment horizontal="left"/>
    </xf>
    <xf numFmtId="0" fontId="1" fillId="2" borderId="0" xfId="0" applyFont="1" applyFill="1"/>
    <xf numFmtId="9" fontId="1" fillId="2" borderId="0" xfId="3" applyFont="1" applyFill="1" applyBorder="1" applyAlignment="1">
      <alignment horizontal="left"/>
    </xf>
    <xf numFmtId="165" fontId="1" fillId="2" borderId="10" xfId="1" applyNumberFormat="1" applyFont="1" applyFill="1" applyBorder="1" applyAlignment="1">
      <alignment horizontal="left" vertical="center"/>
    </xf>
    <xf numFmtId="165" fontId="1" fillId="2" borderId="11" xfId="1" applyNumberFormat="1" applyFont="1" applyFill="1" applyBorder="1" applyAlignment="1">
      <alignment horizontal="left" vertical="center"/>
    </xf>
    <xf numFmtId="165" fontId="1" fillId="2" borderId="7" xfId="1" applyNumberFormat="1" applyFont="1" applyFill="1" applyBorder="1" applyAlignment="1">
      <alignment horizontal="left" vertical="center" wrapText="1"/>
    </xf>
    <xf numFmtId="165" fontId="1" fillId="2" borderId="5" xfId="1" applyNumberFormat="1" applyFont="1" applyFill="1" applyBorder="1" applyAlignment="1">
      <alignment horizontal="left" vertical="center" wrapText="1"/>
    </xf>
    <xf numFmtId="165" fontId="4" fillId="0" borderId="6" xfId="1" applyNumberFormat="1" applyFont="1" applyFill="1" applyBorder="1" applyAlignment="1">
      <alignment horizontal="center" vertical="center" wrapText="1"/>
    </xf>
    <xf numFmtId="165" fontId="4" fillId="0" borderId="10" xfId="1" applyNumberFormat="1" applyFont="1" applyFill="1" applyBorder="1" applyAlignment="1">
      <alignment horizontal="center" vertical="center" wrapText="1"/>
    </xf>
    <xf numFmtId="165" fontId="4" fillId="2" borderId="5" xfId="1" applyNumberFormat="1" applyFont="1" applyFill="1" applyBorder="1" applyAlignment="1">
      <alignment horizontal="left" vertical="center" wrapText="1"/>
    </xf>
    <xf numFmtId="165" fontId="4" fillId="0" borderId="0" xfId="1" applyNumberFormat="1" applyFont="1" applyFill="1" applyBorder="1" applyAlignment="1">
      <alignment horizontal="center" vertical="center" wrapText="1"/>
    </xf>
    <xf numFmtId="165" fontId="1" fillId="2" borderId="11" xfId="1" applyNumberFormat="1" applyFont="1" applyFill="1" applyBorder="1" applyAlignment="1">
      <alignment horizontal="left" vertical="center" wrapText="1"/>
    </xf>
    <xf numFmtId="49" fontId="1" fillId="0" borderId="0" xfId="1" applyNumberFormat="1" applyFont="1" applyFill="1" applyBorder="1" applyAlignment="1">
      <alignment horizontal="left" vertical="top" wrapText="1"/>
    </xf>
    <xf numFmtId="165" fontId="1" fillId="0" borderId="0" xfId="1" applyNumberFormat="1" applyFont="1" applyFill="1" applyBorder="1" applyAlignment="1">
      <alignment horizontal="right" vertical="center"/>
    </xf>
    <xf numFmtId="49" fontId="1" fillId="0" borderId="0" xfId="1" applyNumberFormat="1" applyFont="1" applyFill="1" applyBorder="1" applyAlignment="1">
      <alignment horizontal="left" wrapText="1"/>
    </xf>
    <xf numFmtId="165" fontId="0" fillId="4" borderId="5" xfId="1" applyNumberFormat="1" applyFont="1" applyFill="1" applyBorder="1" applyAlignment="1">
      <alignment horizontal="center"/>
    </xf>
    <xf numFmtId="165" fontId="4" fillId="0" borderId="0" xfId="1" applyNumberFormat="1" applyFont="1" applyFill="1" applyBorder="1" applyAlignment="1">
      <alignment horizontal="left" vertical="center" wrapText="1"/>
    </xf>
    <xf numFmtId="0" fontId="1" fillId="0" borderId="0" xfId="0" applyFont="1" applyFill="1" applyAlignment="1">
      <alignment horizontal="left" wrapText="1"/>
    </xf>
    <xf numFmtId="0" fontId="1" fillId="0" borderId="0" xfId="0" applyFont="1" applyFill="1" applyAlignment="1">
      <alignment horizontal="left" vertical="top" wrapText="1"/>
    </xf>
    <xf numFmtId="165" fontId="4" fillId="0" borderId="11" xfId="1" applyNumberFormat="1" applyFont="1" applyFill="1" applyBorder="1" applyAlignment="1">
      <alignment horizontal="center" vertical="center" wrapText="1"/>
    </xf>
    <xf numFmtId="165" fontId="4" fillId="0" borderId="0" xfId="1" applyNumberFormat="1" applyFont="1" applyFill="1" applyBorder="1" applyAlignment="1">
      <alignment horizontal="center" vertical="center"/>
    </xf>
    <xf numFmtId="165" fontId="4" fillId="0" borderId="4" xfId="1" applyNumberFormat="1" applyFont="1" applyFill="1" applyBorder="1" applyAlignment="1">
      <alignment horizontal="center" vertical="center"/>
    </xf>
    <xf numFmtId="165" fontId="4" fillId="0" borderId="0" xfId="1" applyNumberFormat="1" applyFont="1" applyFill="1" applyBorder="1" applyAlignment="1">
      <alignment horizontal="left" vertical="center"/>
    </xf>
    <xf numFmtId="165" fontId="4" fillId="0" borderId="4" xfId="1" applyNumberFormat="1" applyFont="1" applyFill="1" applyBorder="1" applyAlignment="1">
      <alignment horizontal="left" vertical="center"/>
    </xf>
    <xf numFmtId="0" fontId="1" fillId="0" borderId="0" xfId="0" applyFont="1" applyFill="1" applyAlignment="1">
      <alignment horizontal="left" vertical="center" wrapText="1"/>
    </xf>
    <xf numFmtId="0" fontId="1" fillId="4" borderId="0" xfId="0" applyFont="1" applyFill="1" applyBorder="1" applyAlignment="1">
      <alignment horizontal="center" vertical="center"/>
    </xf>
    <xf numFmtId="164" fontId="1" fillId="4" borderId="12" xfId="0" applyNumberFormat="1" applyFont="1" applyFill="1" applyBorder="1" applyAlignment="1">
      <alignment horizontal="center"/>
    </xf>
    <xf numFmtId="0" fontId="1" fillId="4" borderId="8" xfId="0" applyFont="1" applyFill="1" applyBorder="1" applyAlignment="1">
      <alignment horizontal="center"/>
    </xf>
    <xf numFmtId="0" fontId="14" fillId="0" borderId="0" xfId="0" applyFont="1" applyFill="1" applyBorder="1" applyAlignment="1">
      <alignment horizontal="center"/>
    </xf>
    <xf numFmtId="0" fontId="1" fillId="0" borderId="0" xfId="0" applyFont="1" applyFill="1" applyBorder="1" applyAlignment="1">
      <alignment horizontal="left" wrapText="1"/>
    </xf>
    <xf numFmtId="0" fontId="1" fillId="4" borderId="12" xfId="0" applyFont="1" applyFill="1" applyBorder="1" applyAlignment="1">
      <alignment horizontal="center"/>
    </xf>
    <xf numFmtId="0" fontId="1" fillId="4" borderId="0" xfId="0" applyFont="1" applyFill="1" applyAlignment="1">
      <alignment horizontal="center"/>
    </xf>
    <xf numFmtId="49" fontId="1" fillId="4" borderId="12" xfId="0" applyNumberFormat="1" applyFont="1" applyFill="1" applyBorder="1" applyAlignment="1">
      <alignment horizontal="center"/>
    </xf>
    <xf numFmtId="0" fontId="1" fillId="2" borderId="0" xfId="0" applyFont="1" applyFill="1" applyBorder="1" applyAlignment="1">
      <alignment horizontal="center" vertical="center"/>
    </xf>
    <xf numFmtId="0" fontId="1" fillId="0" borderId="0" xfId="0" applyFont="1" applyFill="1" applyBorder="1" applyAlignment="1">
      <alignment horizontal="left" vertical="top" wrapText="1"/>
    </xf>
  </cellXfs>
  <cellStyles count="4">
    <cellStyle name="Comma" xfId="1" builtinId="3"/>
    <cellStyle name="Currency" xfId="2" builtinId="4"/>
    <cellStyle name="Normal" xfId="0" builtinId="0"/>
    <cellStyle name="Percent" xfId="3" builtinId="5"/>
  </cellStyles>
  <dxfs count="0"/>
  <tableStyles count="0" defaultTableStyle="TableStyleMedium2" defaultPivotStyle="PivotStyleLight16"/>
  <colors>
    <mruColors>
      <color rgb="FFFFFFCC"/>
      <color rgb="FF366092"/>
      <color rgb="FF1D344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48"/>
  <sheetViews>
    <sheetView topLeftCell="A10" zoomScaleNormal="100" workbookViewId="0">
      <selection activeCell="F8" sqref="F8"/>
    </sheetView>
  </sheetViews>
  <sheetFormatPr baseColWidth="10" defaultColWidth="8.83203125" defaultRowHeight="15"/>
  <cols>
    <col min="1" max="1" width="4" style="19" customWidth="1"/>
    <col min="2" max="2" width="6.83203125" style="19" customWidth="1"/>
    <col min="3" max="3" width="6.1640625" style="19" customWidth="1"/>
    <col min="4" max="4" width="6.83203125" style="19" customWidth="1"/>
    <col min="5" max="5" width="14.83203125" style="19" customWidth="1"/>
    <col min="6" max="6" width="5.5" style="19" customWidth="1"/>
    <col min="7" max="7" width="11.83203125" style="19" customWidth="1"/>
    <col min="8" max="8" width="12.6640625" style="19" customWidth="1"/>
    <col min="9" max="9" width="12.33203125" style="19" customWidth="1"/>
    <col min="10" max="16384" width="8.83203125" style="19"/>
  </cols>
  <sheetData>
    <row r="1" spans="1:9" s="111" customFormat="1">
      <c r="A1" s="137" t="s">
        <v>109</v>
      </c>
      <c r="B1" s="138"/>
      <c r="C1" s="138"/>
      <c r="D1" s="138"/>
      <c r="E1" s="138"/>
      <c r="F1" s="138"/>
      <c r="G1" s="138"/>
      <c r="H1" s="138"/>
      <c r="I1" s="138"/>
    </row>
    <row r="2" spans="1:9" ht="33" customHeight="1">
      <c r="A2" s="167" t="s">
        <v>3</v>
      </c>
      <c r="B2" s="167"/>
      <c r="C2" s="167"/>
      <c r="D2" s="167"/>
      <c r="E2" s="167"/>
      <c r="F2" s="167"/>
      <c r="G2" s="167"/>
      <c r="H2" s="167"/>
      <c r="I2" s="167"/>
    </row>
    <row r="3" spans="1:9" ht="12" customHeight="1">
      <c r="A3" s="129"/>
      <c r="B3" s="29"/>
      <c r="C3" s="29"/>
      <c r="D3" s="29"/>
      <c r="E3" s="29"/>
      <c r="F3" s="29"/>
      <c r="G3" s="29"/>
      <c r="H3" s="29"/>
      <c r="I3" s="29"/>
    </row>
    <row r="4" spans="1:9">
      <c r="A4" s="103"/>
      <c r="B4" s="103"/>
      <c r="C4" s="103"/>
      <c r="D4" s="103"/>
      <c r="E4" s="103"/>
      <c r="F4" s="103"/>
      <c r="G4" s="127" t="s">
        <v>1</v>
      </c>
      <c r="H4" s="127" t="s">
        <v>2</v>
      </c>
      <c r="I4" s="16"/>
    </row>
    <row r="5" spans="1:9" ht="15" customHeight="1">
      <c r="B5" s="102" t="s">
        <v>4</v>
      </c>
      <c r="C5" s="103"/>
      <c r="D5" s="103"/>
      <c r="E5" s="103"/>
      <c r="F5" s="103"/>
      <c r="G5" s="104">
        <v>3600</v>
      </c>
      <c r="H5" s="105"/>
      <c r="I5" s="20"/>
    </row>
    <row r="6" spans="1:9" ht="15" customHeight="1">
      <c r="B6" s="102" t="s">
        <v>5</v>
      </c>
      <c r="C6" s="103"/>
      <c r="D6" s="103"/>
      <c r="E6" s="103"/>
      <c r="F6" s="18"/>
      <c r="G6" s="105">
        <v>2800</v>
      </c>
      <c r="H6" s="105"/>
      <c r="I6" s="16"/>
    </row>
    <row r="7" spans="1:9" ht="15" customHeight="1">
      <c r="B7" s="30" t="s">
        <v>6</v>
      </c>
      <c r="C7" s="30"/>
      <c r="D7" s="30"/>
      <c r="E7" s="30"/>
      <c r="F7" s="18"/>
      <c r="G7" s="25">
        <v>25000</v>
      </c>
      <c r="H7" s="26"/>
      <c r="I7" s="21"/>
    </row>
    <row r="8" spans="1:9" ht="15" customHeight="1">
      <c r="B8" s="31" t="s">
        <v>7</v>
      </c>
      <c r="C8" s="30"/>
      <c r="D8" s="30"/>
      <c r="E8" s="30"/>
      <c r="F8" s="18"/>
      <c r="G8" s="26"/>
      <c r="H8" s="106">
        <v>8400</v>
      </c>
      <c r="I8" s="20"/>
    </row>
    <row r="9" spans="1:9" ht="15" customHeight="1">
      <c r="B9" s="31" t="s">
        <v>8</v>
      </c>
      <c r="C9" s="30"/>
      <c r="D9" s="30"/>
      <c r="E9" s="30"/>
      <c r="F9" s="18"/>
      <c r="G9" s="26"/>
      <c r="H9" s="25">
        <v>20000</v>
      </c>
      <c r="I9" s="16"/>
    </row>
    <row r="10" spans="1:9" ht="15" customHeight="1">
      <c r="B10" s="31" t="s">
        <v>9</v>
      </c>
      <c r="C10" s="30"/>
      <c r="D10" s="30"/>
      <c r="E10" s="30"/>
      <c r="F10" s="18"/>
      <c r="G10" s="26"/>
      <c r="H10" s="26">
        <v>9300</v>
      </c>
      <c r="I10" s="16"/>
    </row>
    <row r="11" spans="1:9" ht="15" customHeight="1">
      <c r="B11" s="31" t="s">
        <v>10</v>
      </c>
      <c r="C11" s="30"/>
      <c r="D11" s="31"/>
      <c r="E11" s="31"/>
      <c r="F11" s="18"/>
      <c r="G11" s="26"/>
      <c r="H11" s="26">
        <v>60000</v>
      </c>
      <c r="I11" s="16"/>
    </row>
    <row r="12" spans="1:9" ht="15" customHeight="1">
      <c r="B12" s="31" t="s">
        <v>11</v>
      </c>
      <c r="C12" s="107"/>
      <c r="D12" s="23"/>
      <c r="E12" s="23"/>
      <c r="F12" s="18"/>
      <c r="G12" s="26">
        <v>0</v>
      </c>
      <c r="H12" s="26"/>
      <c r="I12" s="16"/>
    </row>
    <row r="13" spans="1:9" ht="15" customHeight="1">
      <c r="B13" s="31" t="s">
        <v>12</v>
      </c>
      <c r="C13" s="107"/>
      <c r="D13" s="107"/>
      <c r="E13" s="107"/>
      <c r="F13" s="18"/>
      <c r="G13" s="166">
        <v>14000</v>
      </c>
      <c r="H13" s="101"/>
      <c r="I13" s="16"/>
    </row>
    <row r="14" spans="1:9" ht="14.5" hidden="1" customHeight="1">
      <c r="A14" s="107"/>
      <c r="B14" s="107"/>
      <c r="C14" s="107"/>
      <c r="D14" s="107"/>
      <c r="E14" s="107"/>
      <c r="F14" s="18"/>
      <c r="G14" s="166"/>
      <c r="H14" s="101"/>
      <c r="I14" s="16"/>
    </row>
    <row r="15" spans="1:9" ht="14.5" customHeight="1">
      <c r="A15" s="31"/>
      <c r="B15" s="23"/>
      <c r="C15" s="23"/>
      <c r="D15" s="23"/>
      <c r="E15" s="23"/>
      <c r="F15" s="26"/>
      <c r="G15" s="101"/>
      <c r="H15" s="16"/>
      <c r="I15" s="16"/>
    </row>
    <row r="16" spans="1:9" ht="16.25" customHeight="1">
      <c r="A16" s="165" t="s">
        <v>67</v>
      </c>
      <c r="B16" s="165"/>
      <c r="C16" s="165"/>
      <c r="D16" s="165"/>
      <c r="E16" s="165"/>
      <c r="F16" s="165"/>
      <c r="G16" s="165"/>
      <c r="H16" s="16"/>
      <c r="I16" s="16"/>
    </row>
    <row r="17" spans="1:9">
      <c r="A17" s="16"/>
      <c r="B17" s="16" t="s">
        <v>63</v>
      </c>
      <c r="C17" s="16"/>
      <c r="D17" s="16"/>
      <c r="E17" s="16"/>
      <c r="F17" s="16"/>
      <c r="G17" s="16"/>
      <c r="H17" s="16"/>
      <c r="I17" s="16"/>
    </row>
    <row r="18" spans="1:9">
      <c r="A18" s="16"/>
      <c r="B18" s="16" t="s">
        <v>64</v>
      </c>
      <c r="C18" s="16"/>
      <c r="D18" s="16"/>
      <c r="E18" s="16"/>
      <c r="F18" s="16"/>
      <c r="G18" s="16"/>
      <c r="H18" s="16"/>
      <c r="I18" s="16"/>
    </row>
    <row r="19" spans="1:9">
      <c r="A19" s="16"/>
      <c r="B19" s="16" t="s">
        <v>65</v>
      </c>
      <c r="C19" s="16"/>
      <c r="D19" s="16"/>
      <c r="E19" s="16"/>
      <c r="F19" s="16"/>
      <c r="G19" s="16"/>
      <c r="H19" s="16"/>
      <c r="I19" s="16"/>
    </row>
    <row r="20" spans="1:9">
      <c r="A20" s="16"/>
      <c r="B20" s="16" t="s">
        <v>66</v>
      </c>
      <c r="C20" s="16"/>
      <c r="D20" s="16"/>
      <c r="E20" s="16"/>
      <c r="F20" s="16"/>
      <c r="G20" s="16"/>
      <c r="H20" s="16"/>
      <c r="I20" s="16"/>
    </row>
    <row r="21" spans="1:9">
      <c r="A21" s="16"/>
      <c r="B21" s="16" t="s">
        <v>68</v>
      </c>
      <c r="C21" s="16"/>
      <c r="D21" s="16"/>
      <c r="E21" s="16"/>
      <c r="F21" s="16"/>
      <c r="G21" s="16"/>
      <c r="H21" s="16"/>
      <c r="I21" s="16"/>
    </row>
    <row r="22" spans="1:9">
      <c r="A22" s="16"/>
      <c r="B22" s="16"/>
      <c r="C22" s="16"/>
      <c r="D22" s="16"/>
      <c r="E22" s="16"/>
      <c r="F22" s="16"/>
      <c r="G22" s="16"/>
      <c r="H22" s="16"/>
      <c r="I22" s="16"/>
    </row>
    <row r="23" spans="1:9">
      <c r="A23" s="139" t="s">
        <v>0</v>
      </c>
      <c r="B23" s="16"/>
      <c r="C23" s="16"/>
      <c r="D23" s="16"/>
      <c r="E23" s="16"/>
      <c r="F23" s="16"/>
      <c r="G23" s="16"/>
      <c r="H23" s="24"/>
      <c r="I23" s="16"/>
    </row>
    <row r="24" spans="1:9">
      <c r="A24" s="165" t="s">
        <v>69</v>
      </c>
      <c r="B24" s="165"/>
      <c r="C24" s="165"/>
      <c r="D24" s="165"/>
      <c r="E24" s="165"/>
      <c r="F24" s="165"/>
      <c r="G24" s="165"/>
      <c r="H24" s="165"/>
      <c r="I24" s="165"/>
    </row>
    <row r="25" spans="1:9">
      <c r="A25" s="165"/>
      <c r="B25" s="165"/>
      <c r="C25" s="165"/>
      <c r="D25" s="165"/>
      <c r="E25" s="165"/>
      <c r="F25" s="165"/>
      <c r="G25" s="165"/>
      <c r="H25" s="165"/>
      <c r="I25" s="165"/>
    </row>
    <row r="26" spans="1:9">
      <c r="A26" s="165"/>
      <c r="B26" s="165"/>
      <c r="C26" s="165"/>
      <c r="D26" s="165"/>
      <c r="E26" s="165"/>
      <c r="F26" s="165"/>
      <c r="G26" s="165"/>
      <c r="H26" s="165"/>
      <c r="I26" s="165"/>
    </row>
    <row r="27" spans="1:9" s="15" customFormat="1">
      <c r="A27" s="24"/>
      <c r="B27" s="24"/>
      <c r="C27" s="24"/>
      <c r="D27" s="24"/>
      <c r="E27" s="24"/>
      <c r="F27" s="24"/>
      <c r="G27" s="24"/>
      <c r="H27" s="17"/>
      <c r="I27" s="17"/>
    </row>
    <row r="28" spans="1:9">
      <c r="A28" s="27"/>
      <c r="B28" s="168"/>
      <c r="C28" s="168"/>
      <c r="D28" s="168"/>
      <c r="E28" s="168"/>
      <c r="F28" s="168"/>
      <c r="G28" s="168"/>
      <c r="H28" s="28" t="s">
        <v>1</v>
      </c>
      <c r="I28" s="28" t="s">
        <v>2</v>
      </c>
    </row>
    <row r="29" spans="1:9" s="32" customFormat="1">
      <c r="A29" s="97">
        <v>1</v>
      </c>
      <c r="B29" s="158"/>
      <c r="C29" s="159"/>
      <c r="D29" s="159"/>
      <c r="E29" s="159"/>
      <c r="F29" s="159"/>
      <c r="G29" s="159"/>
      <c r="H29" s="38"/>
      <c r="I29" s="39"/>
    </row>
    <row r="30" spans="1:9" s="32" customFormat="1">
      <c r="A30" s="140"/>
      <c r="B30" s="141"/>
      <c r="C30" s="142"/>
      <c r="D30" s="142"/>
      <c r="E30" s="142"/>
      <c r="F30" s="142"/>
      <c r="G30" s="143"/>
      <c r="H30" s="38"/>
      <c r="I30" s="39"/>
    </row>
    <row r="31" spans="1:9" s="32" customFormat="1">
      <c r="A31" s="147"/>
      <c r="B31" s="41"/>
      <c r="C31" s="156"/>
      <c r="D31" s="156"/>
      <c r="E31" s="156"/>
      <c r="F31" s="156"/>
      <c r="G31" s="157"/>
      <c r="H31" s="39"/>
      <c r="I31" s="149"/>
    </row>
    <row r="32" spans="1:9" s="32" customFormat="1">
      <c r="A32" s="100"/>
      <c r="B32" s="160"/>
      <c r="C32" s="161"/>
      <c r="D32" s="161"/>
      <c r="E32" s="161"/>
      <c r="F32" s="161"/>
      <c r="G32" s="161"/>
      <c r="H32" s="34"/>
      <c r="I32" s="44"/>
    </row>
    <row r="33" spans="1:12" s="32" customFormat="1">
      <c r="A33" s="96">
        <v>2</v>
      </c>
      <c r="B33" s="158"/>
      <c r="C33" s="159"/>
      <c r="D33" s="159"/>
      <c r="E33" s="159"/>
      <c r="F33" s="159"/>
      <c r="G33" s="159"/>
      <c r="H33" s="38"/>
      <c r="I33" s="150"/>
    </row>
    <row r="34" spans="1:12" s="32" customFormat="1">
      <c r="A34" s="100"/>
      <c r="B34" s="141"/>
      <c r="C34" s="142"/>
      <c r="D34" s="142"/>
      <c r="E34" s="142"/>
      <c r="F34" s="142"/>
      <c r="G34" s="143"/>
      <c r="H34" s="38"/>
      <c r="I34" s="39"/>
    </row>
    <row r="35" spans="1:12" s="32" customFormat="1">
      <c r="A35" s="100"/>
      <c r="B35" s="41"/>
      <c r="C35" s="156"/>
      <c r="D35" s="156"/>
      <c r="E35" s="156"/>
      <c r="F35" s="156"/>
      <c r="G35" s="157"/>
      <c r="H35" s="39"/>
      <c r="I35" s="38"/>
    </row>
    <row r="36" spans="1:12" s="32" customFormat="1" ht="14.5" customHeight="1">
      <c r="A36" s="100"/>
      <c r="B36" s="160"/>
      <c r="C36" s="161"/>
      <c r="D36" s="161"/>
      <c r="E36" s="161"/>
      <c r="F36" s="161"/>
      <c r="G36" s="161"/>
      <c r="H36" s="34"/>
      <c r="I36" s="44"/>
    </row>
    <row r="37" spans="1:12" s="32" customFormat="1">
      <c r="A37" s="97">
        <v>3</v>
      </c>
      <c r="B37" s="158"/>
      <c r="C37" s="159"/>
      <c r="D37" s="159"/>
      <c r="E37" s="159"/>
      <c r="F37" s="159"/>
      <c r="G37" s="159"/>
      <c r="H37" s="38"/>
      <c r="I37" s="39"/>
    </row>
    <row r="38" spans="1:12" s="32" customFormat="1">
      <c r="A38" s="100"/>
      <c r="B38" s="141"/>
      <c r="C38" s="142"/>
      <c r="D38" s="142"/>
      <c r="E38" s="142"/>
      <c r="F38" s="142"/>
      <c r="G38" s="143"/>
      <c r="H38" s="38"/>
      <c r="I38" s="39"/>
    </row>
    <row r="39" spans="1:12" s="32" customFormat="1">
      <c r="A39" s="100"/>
      <c r="B39" s="41"/>
      <c r="C39" s="156"/>
      <c r="D39" s="156"/>
      <c r="E39" s="156"/>
      <c r="F39" s="156"/>
      <c r="G39" s="157"/>
      <c r="H39" s="38"/>
      <c r="I39" s="38"/>
    </row>
    <row r="40" spans="1:12" s="32" customFormat="1">
      <c r="A40" s="100"/>
      <c r="B40" s="160"/>
      <c r="C40" s="161"/>
      <c r="D40" s="161"/>
      <c r="E40" s="161"/>
      <c r="F40" s="161"/>
      <c r="G40" s="161"/>
      <c r="H40" s="34"/>
      <c r="I40" s="44"/>
    </row>
    <row r="41" spans="1:12" s="32" customFormat="1">
      <c r="A41" s="97">
        <v>4</v>
      </c>
      <c r="B41" s="158"/>
      <c r="C41" s="162"/>
      <c r="D41" s="162"/>
      <c r="E41" s="162"/>
      <c r="F41" s="162"/>
      <c r="G41" s="162"/>
      <c r="H41" s="38"/>
      <c r="I41" s="39"/>
    </row>
    <row r="42" spans="1:12" s="32" customFormat="1">
      <c r="A42" s="100"/>
      <c r="B42" s="141"/>
      <c r="C42" s="144"/>
      <c r="D42" s="144"/>
      <c r="E42" s="144"/>
      <c r="F42" s="144"/>
      <c r="G42" s="145"/>
      <c r="H42" s="38"/>
      <c r="I42" s="39"/>
    </row>
    <row r="43" spans="1:12" s="32" customFormat="1">
      <c r="A43" s="147"/>
      <c r="B43" s="41"/>
      <c r="C43" s="156"/>
      <c r="D43" s="156"/>
      <c r="E43" s="156"/>
      <c r="F43" s="156"/>
      <c r="G43" s="157"/>
      <c r="H43" s="39"/>
      <c r="I43" s="38"/>
    </row>
    <row r="44" spans="1:12" s="32" customFormat="1">
      <c r="A44" s="148"/>
      <c r="B44" s="163"/>
      <c r="C44" s="163"/>
      <c r="D44" s="163"/>
      <c r="E44" s="163"/>
      <c r="F44" s="163"/>
      <c r="G44" s="163"/>
      <c r="H44" s="34"/>
      <c r="I44" s="34"/>
      <c r="J44" s="37"/>
      <c r="K44" s="37"/>
      <c r="L44" s="37"/>
    </row>
    <row r="45" spans="1:12" s="32" customFormat="1">
      <c r="A45" s="97">
        <v>5</v>
      </c>
      <c r="B45" s="164"/>
      <c r="C45" s="159"/>
      <c r="D45" s="159"/>
      <c r="E45" s="159"/>
      <c r="F45" s="159"/>
      <c r="G45" s="159"/>
      <c r="H45" s="38"/>
      <c r="I45" s="39"/>
      <c r="J45" s="37"/>
      <c r="K45" s="37"/>
      <c r="L45" s="37"/>
    </row>
    <row r="46" spans="1:12" s="32" customFormat="1">
      <c r="A46" s="140"/>
      <c r="B46" s="141"/>
      <c r="C46" s="142"/>
      <c r="D46" s="142"/>
      <c r="E46" s="142"/>
      <c r="F46" s="142"/>
      <c r="G46" s="143"/>
      <c r="H46" s="38"/>
      <c r="I46" s="39"/>
      <c r="J46" s="37"/>
      <c r="K46" s="37"/>
      <c r="L46" s="37"/>
    </row>
    <row r="47" spans="1:12" s="32" customFormat="1">
      <c r="A47" s="100"/>
      <c r="B47" s="41"/>
      <c r="C47" s="156"/>
      <c r="D47" s="156"/>
      <c r="E47" s="156"/>
      <c r="F47" s="156"/>
      <c r="G47" s="157"/>
      <c r="H47" s="39"/>
      <c r="I47" s="38"/>
      <c r="J47" s="37"/>
      <c r="K47" s="37"/>
      <c r="L47" s="37"/>
    </row>
    <row r="48" spans="1:12">
      <c r="J48" s="18"/>
      <c r="K48" s="18"/>
      <c r="L48" s="18"/>
    </row>
  </sheetData>
  <mergeCells count="19">
    <mergeCell ref="A24:I26"/>
    <mergeCell ref="A16:G16"/>
    <mergeCell ref="G13:G14"/>
    <mergeCell ref="A2:I2"/>
    <mergeCell ref="B28:G28"/>
    <mergeCell ref="C39:G39"/>
    <mergeCell ref="C43:G43"/>
    <mergeCell ref="C47:G47"/>
    <mergeCell ref="B29:G29"/>
    <mergeCell ref="B40:G40"/>
    <mergeCell ref="B41:G41"/>
    <mergeCell ref="B44:G44"/>
    <mergeCell ref="B45:G45"/>
    <mergeCell ref="B36:G36"/>
    <mergeCell ref="B32:G32"/>
    <mergeCell ref="B33:G33"/>
    <mergeCell ref="B37:G37"/>
    <mergeCell ref="C31:G31"/>
    <mergeCell ref="C35:G35"/>
  </mergeCells>
  <pageMargins left="0.9" right="0.9" top="1" bottom="0.75" header="0.5" footer="0.5"/>
  <pageSetup orientation="portrait" r:id="rId1"/>
  <rowBreaks count="1" manualBreakCount="1">
    <brk id="44"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42"/>
  <sheetViews>
    <sheetView zoomScaleNormal="100" workbookViewId="0"/>
  </sheetViews>
  <sheetFormatPr baseColWidth="10" defaultColWidth="8.83203125" defaultRowHeight="15"/>
  <cols>
    <col min="1" max="1" width="4" style="19" customWidth="1"/>
    <col min="2" max="2" width="4.6640625" style="19" customWidth="1"/>
    <col min="3" max="3" width="6.1640625" style="19" customWidth="1"/>
    <col min="4" max="4" width="6.83203125" style="19" customWidth="1"/>
    <col min="5" max="5" width="18.6640625" style="19" customWidth="1"/>
    <col min="6" max="6" width="3.5" style="19" customWidth="1"/>
    <col min="7" max="7" width="13" style="19" customWidth="1"/>
    <col min="8" max="8" width="13.1640625" style="19" customWidth="1"/>
    <col min="9" max="9" width="12.33203125" style="19" customWidth="1"/>
    <col min="10" max="16384" width="8.83203125" style="19"/>
  </cols>
  <sheetData>
    <row r="1" spans="1:9" s="111" customFormat="1">
      <c r="A1" s="146" t="s">
        <v>104</v>
      </c>
      <c r="B1" s="138"/>
      <c r="C1" s="138"/>
      <c r="D1" s="138"/>
      <c r="E1" s="138"/>
      <c r="F1" s="138"/>
      <c r="G1" s="138"/>
      <c r="H1" s="138"/>
      <c r="I1" s="138"/>
    </row>
    <row r="2" spans="1:9" ht="32" customHeight="1">
      <c r="A2" s="167" t="s">
        <v>3</v>
      </c>
      <c r="B2" s="167"/>
      <c r="C2" s="167"/>
      <c r="D2" s="167"/>
      <c r="E2" s="167"/>
      <c r="F2" s="167"/>
      <c r="G2" s="167"/>
      <c r="H2" s="167"/>
      <c r="I2" s="167"/>
    </row>
    <row r="3" spans="1:9" ht="16.25" customHeight="1">
      <c r="A3" s="129"/>
      <c r="B3" s="29"/>
      <c r="C3" s="29"/>
      <c r="D3" s="29"/>
      <c r="E3" s="29"/>
      <c r="F3" s="29"/>
      <c r="G3" s="29"/>
      <c r="H3" s="29"/>
      <c r="I3" s="29"/>
    </row>
    <row r="4" spans="1:9" ht="14.5" customHeight="1">
      <c r="A4" s="103"/>
      <c r="B4" s="103"/>
      <c r="C4" s="103"/>
      <c r="D4" s="103"/>
      <c r="E4" s="103"/>
      <c r="F4" s="103"/>
      <c r="G4" s="127" t="s">
        <v>1</v>
      </c>
      <c r="H4" s="40" t="s">
        <v>2</v>
      </c>
      <c r="I4" s="16"/>
    </row>
    <row r="5" spans="1:9" ht="15.5" customHeight="1">
      <c r="A5" s="18"/>
      <c r="B5" s="102" t="s">
        <v>4</v>
      </c>
      <c r="C5" s="103"/>
      <c r="D5" s="103"/>
      <c r="E5" s="103"/>
      <c r="F5" s="103"/>
      <c r="G5" s="104">
        <v>3600</v>
      </c>
      <c r="H5" s="105"/>
      <c r="I5" s="20"/>
    </row>
    <row r="6" spans="1:9" ht="15.5" customHeight="1">
      <c r="A6" s="18"/>
      <c r="B6" s="102" t="s">
        <v>5</v>
      </c>
      <c r="C6" s="103"/>
      <c r="D6" s="103"/>
      <c r="E6" s="103"/>
      <c r="F6" s="18"/>
      <c r="G6" s="105">
        <v>2800</v>
      </c>
      <c r="H6" s="105"/>
      <c r="I6" s="16"/>
    </row>
    <row r="7" spans="1:9" ht="16">
      <c r="A7" s="18"/>
      <c r="B7" s="30" t="s">
        <v>6</v>
      </c>
      <c r="C7" s="30"/>
      <c r="D7" s="30"/>
      <c r="E7" s="30"/>
      <c r="F7" s="18"/>
      <c r="G7" s="25">
        <v>25000</v>
      </c>
      <c r="H7" s="26"/>
      <c r="I7" s="21"/>
    </row>
    <row r="8" spans="1:9" ht="15.5" customHeight="1">
      <c r="A8" s="18"/>
      <c r="B8" s="31" t="s">
        <v>7</v>
      </c>
      <c r="C8" s="30"/>
      <c r="D8" s="30"/>
      <c r="E8" s="30"/>
      <c r="F8" s="18"/>
      <c r="G8" s="26"/>
      <c r="H8" s="106">
        <v>8400</v>
      </c>
      <c r="I8" s="20"/>
    </row>
    <row r="9" spans="1:9">
      <c r="A9" s="18"/>
      <c r="B9" s="31" t="s">
        <v>8</v>
      </c>
      <c r="C9" s="30"/>
      <c r="D9" s="30"/>
      <c r="E9" s="30"/>
      <c r="F9" s="18"/>
      <c r="G9" s="26"/>
      <c r="H9" s="25">
        <v>20000</v>
      </c>
      <c r="I9" s="16"/>
    </row>
    <row r="10" spans="1:9" ht="14.5" customHeight="1">
      <c r="A10" s="18"/>
      <c r="B10" s="31" t="s">
        <v>9</v>
      </c>
      <c r="C10" s="30"/>
      <c r="D10" s="30"/>
      <c r="E10" s="30"/>
      <c r="F10" s="18"/>
      <c r="G10" s="26"/>
      <c r="H10" s="26">
        <v>9300</v>
      </c>
      <c r="I10" s="16"/>
    </row>
    <row r="11" spans="1:9">
      <c r="B11" s="31" t="s">
        <v>10</v>
      </c>
      <c r="C11" s="30"/>
      <c r="D11" s="31"/>
      <c r="E11" s="31"/>
      <c r="F11" s="18"/>
      <c r="G11" s="26"/>
      <c r="H11" s="26">
        <v>60000</v>
      </c>
      <c r="I11" s="16"/>
    </row>
    <row r="12" spans="1:9" ht="14.5" customHeight="1">
      <c r="B12" s="31" t="s">
        <v>11</v>
      </c>
      <c r="C12" s="107"/>
      <c r="D12" s="23"/>
      <c r="E12" s="23"/>
      <c r="F12" s="18"/>
      <c r="G12" s="26">
        <v>0</v>
      </c>
      <c r="H12" s="26"/>
      <c r="I12" s="16"/>
    </row>
    <row r="13" spans="1:9">
      <c r="B13" s="31" t="s">
        <v>12</v>
      </c>
      <c r="C13" s="107"/>
      <c r="D13" s="107"/>
      <c r="E13" s="107"/>
      <c r="F13" s="18"/>
      <c r="G13" s="26">
        <v>14000</v>
      </c>
      <c r="H13" s="101"/>
      <c r="I13" s="16"/>
    </row>
    <row r="14" spans="1:9" ht="14.5" customHeight="1">
      <c r="A14" s="31"/>
      <c r="B14" s="23"/>
      <c r="C14" s="23"/>
      <c r="D14" s="23"/>
      <c r="E14" s="23"/>
      <c r="F14" s="128"/>
      <c r="G14" s="101"/>
      <c r="H14" s="16"/>
      <c r="I14" s="16"/>
    </row>
    <row r="15" spans="1:9" ht="14.5" customHeight="1">
      <c r="A15" s="165" t="s">
        <v>67</v>
      </c>
      <c r="B15" s="165"/>
      <c r="C15" s="165"/>
      <c r="D15" s="165"/>
      <c r="E15" s="165"/>
      <c r="F15" s="165"/>
      <c r="G15" s="165"/>
      <c r="H15" s="16"/>
      <c r="I15" s="16"/>
    </row>
    <row r="16" spans="1:9" ht="19.25" customHeight="1">
      <c r="A16" s="16"/>
      <c r="B16" s="16" t="s">
        <v>63</v>
      </c>
      <c r="C16" s="16"/>
      <c r="D16" s="16"/>
      <c r="E16" s="16"/>
      <c r="F16" s="16"/>
      <c r="G16" s="16"/>
      <c r="H16" s="16"/>
      <c r="I16" s="16"/>
    </row>
    <row r="17" spans="1:10" ht="15" customHeight="1">
      <c r="A17" s="16"/>
      <c r="B17" s="16" t="s">
        <v>64</v>
      </c>
      <c r="C17" s="16"/>
      <c r="D17" s="16"/>
      <c r="E17" s="16"/>
      <c r="F17" s="16"/>
      <c r="G17" s="16"/>
      <c r="H17" s="16"/>
      <c r="I17" s="16"/>
    </row>
    <row r="18" spans="1:10">
      <c r="A18" s="16"/>
      <c r="B18" s="16" t="s">
        <v>65</v>
      </c>
      <c r="C18" s="16"/>
      <c r="D18" s="16"/>
      <c r="E18" s="16"/>
      <c r="F18" s="16"/>
      <c r="G18" s="16"/>
      <c r="H18" s="16"/>
      <c r="I18" s="16"/>
    </row>
    <row r="19" spans="1:10">
      <c r="A19" s="16"/>
      <c r="B19" s="16" t="s">
        <v>66</v>
      </c>
      <c r="C19" s="16"/>
      <c r="D19" s="16"/>
      <c r="E19" s="16"/>
      <c r="F19" s="16"/>
      <c r="G19" s="16"/>
      <c r="H19" s="16"/>
      <c r="I19" s="16"/>
    </row>
    <row r="20" spans="1:10">
      <c r="A20" s="16"/>
      <c r="B20" s="16" t="s">
        <v>68</v>
      </c>
      <c r="C20" s="16"/>
      <c r="D20" s="16"/>
      <c r="E20" s="16"/>
      <c r="F20" s="16"/>
      <c r="G20" s="16"/>
      <c r="H20" s="16"/>
      <c r="I20" s="16"/>
    </row>
    <row r="21" spans="1:10">
      <c r="A21" s="16"/>
      <c r="B21" s="16"/>
      <c r="C21" s="16"/>
      <c r="D21" s="16"/>
      <c r="E21" s="16"/>
      <c r="F21" s="16"/>
      <c r="G21" s="16"/>
      <c r="H21" s="16"/>
      <c r="I21" s="16"/>
    </row>
    <row r="22" spans="1:10">
      <c r="A22" s="139" t="s">
        <v>0</v>
      </c>
      <c r="B22" s="16"/>
      <c r="C22" s="16"/>
      <c r="D22" s="16"/>
      <c r="E22" s="16"/>
      <c r="F22" s="16"/>
      <c r="G22" s="16"/>
      <c r="H22" s="24"/>
      <c r="I22" s="16"/>
    </row>
    <row r="23" spans="1:10">
      <c r="A23" s="165" t="s">
        <v>69</v>
      </c>
      <c r="B23" s="165"/>
      <c r="C23" s="165"/>
      <c r="D23" s="165"/>
      <c r="E23" s="165"/>
      <c r="F23" s="165"/>
      <c r="G23" s="165"/>
      <c r="H23" s="165"/>
      <c r="I23" s="165"/>
    </row>
    <row r="24" spans="1:10">
      <c r="A24" s="165"/>
      <c r="B24" s="165"/>
      <c r="C24" s="165"/>
      <c r="D24" s="165"/>
      <c r="E24" s="165"/>
      <c r="F24" s="165"/>
      <c r="G24" s="165"/>
      <c r="H24" s="165"/>
      <c r="I24" s="165"/>
    </row>
    <row r="25" spans="1:10">
      <c r="A25" s="165"/>
      <c r="B25" s="165"/>
      <c r="C25" s="165"/>
      <c r="D25" s="165"/>
      <c r="E25" s="165"/>
      <c r="F25" s="165"/>
      <c r="G25" s="165"/>
      <c r="H25" s="165"/>
      <c r="I25" s="165"/>
    </row>
    <row r="26" spans="1:10" s="15" customFormat="1">
      <c r="A26" s="24"/>
      <c r="B26" s="24"/>
      <c r="C26" s="24"/>
      <c r="D26" s="24"/>
      <c r="E26" s="24"/>
      <c r="F26" s="24"/>
      <c r="G26" s="24"/>
      <c r="H26" s="17"/>
      <c r="I26" s="17"/>
    </row>
    <row r="27" spans="1:10">
      <c r="A27" s="27"/>
      <c r="B27" s="168"/>
      <c r="C27" s="168"/>
      <c r="D27" s="168"/>
      <c r="E27" s="168"/>
      <c r="F27" s="168"/>
      <c r="G27" s="168"/>
      <c r="H27" s="28" t="s">
        <v>1</v>
      </c>
      <c r="I27" s="28" t="s">
        <v>2</v>
      </c>
    </row>
    <row r="28" spans="1:10" s="32" customFormat="1">
      <c r="A28" s="97">
        <v>1</v>
      </c>
      <c r="B28" s="158" t="s">
        <v>56</v>
      </c>
      <c r="C28" s="159"/>
      <c r="D28" s="159"/>
      <c r="E28" s="159"/>
      <c r="F28" s="159"/>
      <c r="G28" s="159"/>
      <c r="H28" s="38">
        <f>250*3</f>
        <v>750</v>
      </c>
      <c r="I28" s="39"/>
      <c r="J28" s="151"/>
    </row>
    <row r="29" spans="1:10" s="32" customFormat="1">
      <c r="A29" s="147"/>
      <c r="B29" s="41"/>
      <c r="C29" s="156" t="s">
        <v>70</v>
      </c>
      <c r="D29" s="156"/>
      <c r="E29" s="156"/>
      <c r="F29" s="156"/>
      <c r="G29" s="157"/>
      <c r="H29" s="39"/>
      <c r="I29" s="38">
        <f>H28</f>
        <v>750</v>
      </c>
      <c r="J29" s="151"/>
    </row>
    <row r="30" spans="1:10" s="32" customFormat="1">
      <c r="A30" s="100"/>
      <c r="B30" s="160"/>
      <c r="C30" s="161"/>
      <c r="D30" s="161"/>
      <c r="E30" s="161"/>
      <c r="F30" s="161"/>
      <c r="G30" s="161"/>
      <c r="H30" s="34"/>
      <c r="I30" s="35"/>
      <c r="J30" s="151"/>
    </row>
    <row r="31" spans="1:10" s="32" customFormat="1">
      <c r="A31" s="96">
        <v>2</v>
      </c>
      <c r="B31" s="158" t="s">
        <v>9</v>
      </c>
      <c r="C31" s="159"/>
      <c r="D31" s="159"/>
      <c r="E31" s="159"/>
      <c r="F31" s="159"/>
      <c r="G31" s="159"/>
      <c r="H31" s="38">
        <f>H10/3</f>
        <v>3100</v>
      </c>
      <c r="I31" s="39"/>
      <c r="J31" s="151"/>
    </row>
    <row r="32" spans="1:10" s="32" customFormat="1">
      <c r="A32" s="100"/>
      <c r="B32" s="41"/>
      <c r="C32" s="156" t="s">
        <v>10</v>
      </c>
      <c r="D32" s="156"/>
      <c r="E32" s="156"/>
      <c r="F32" s="156"/>
      <c r="G32" s="157"/>
      <c r="H32" s="39"/>
      <c r="I32" s="38">
        <f>H31</f>
        <v>3100</v>
      </c>
      <c r="J32" s="151"/>
    </row>
    <row r="33" spans="1:12" s="32" customFormat="1" ht="14.5" customHeight="1">
      <c r="A33" s="100"/>
      <c r="B33" s="163"/>
      <c r="C33" s="163"/>
      <c r="D33" s="163"/>
      <c r="E33" s="163"/>
      <c r="F33" s="163"/>
      <c r="G33" s="163"/>
      <c r="H33" s="163"/>
      <c r="I33" s="44"/>
      <c r="J33" s="151"/>
    </row>
    <row r="34" spans="1:12" s="32" customFormat="1">
      <c r="A34" s="97">
        <v>3</v>
      </c>
      <c r="B34" s="158" t="s">
        <v>11</v>
      </c>
      <c r="C34" s="159"/>
      <c r="D34" s="159"/>
      <c r="E34" s="159"/>
      <c r="F34" s="159"/>
      <c r="G34" s="159"/>
      <c r="H34" s="38">
        <v>500</v>
      </c>
      <c r="I34" s="39"/>
      <c r="J34" s="151"/>
    </row>
    <row r="35" spans="1:12" s="32" customFormat="1">
      <c r="A35" s="100"/>
      <c r="B35" s="41"/>
      <c r="C35" s="156" t="s">
        <v>71</v>
      </c>
      <c r="D35" s="156"/>
      <c r="E35" s="156"/>
      <c r="F35" s="156"/>
      <c r="G35" s="157"/>
      <c r="H35" s="38"/>
      <c r="I35" s="38">
        <f>H34</f>
        <v>500</v>
      </c>
      <c r="J35" s="151"/>
    </row>
    <row r="36" spans="1:12" s="32" customFormat="1">
      <c r="A36" s="100"/>
      <c r="B36" s="163"/>
      <c r="C36" s="163"/>
      <c r="D36" s="163"/>
      <c r="E36" s="163"/>
      <c r="F36" s="163"/>
      <c r="G36" s="163"/>
      <c r="H36" s="34"/>
      <c r="I36" s="35"/>
      <c r="J36" s="151"/>
    </row>
    <row r="37" spans="1:12" s="32" customFormat="1">
      <c r="A37" s="97">
        <v>4</v>
      </c>
      <c r="B37" s="158" t="s">
        <v>57</v>
      </c>
      <c r="C37" s="162"/>
      <c r="D37" s="162"/>
      <c r="E37" s="162"/>
      <c r="F37" s="162"/>
      <c r="G37" s="162"/>
      <c r="H37" s="38">
        <f>G6-850</f>
        <v>1950</v>
      </c>
      <c r="I37" s="39"/>
      <c r="J37" s="151"/>
    </row>
    <row r="38" spans="1:12" s="32" customFormat="1">
      <c r="A38" s="100"/>
      <c r="B38" s="41"/>
      <c r="C38" s="156" t="s">
        <v>5</v>
      </c>
      <c r="D38" s="156"/>
      <c r="E38" s="156"/>
      <c r="F38" s="156"/>
      <c r="G38" s="157"/>
      <c r="H38" s="39"/>
      <c r="I38" s="38">
        <f>H37</f>
        <v>1950</v>
      </c>
      <c r="J38" s="151"/>
    </row>
    <row r="39" spans="1:12" s="32" customFormat="1">
      <c r="A39" s="100"/>
      <c r="B39" s="169"/>
      <c r="C39" s="169"/>
      <c r="D39" s="169"/>
      <c r="E39" s="169"/>
      <c r="F39" s="169"/>
      <c r="G39" s="169"/>
      <c r="H39" s="34"/>
      <c r="I39" s="44"/>
      <c r="J39" s="151"/>
      <c r="K39" s="37"/>
      <c r="L39" s="37"/>
    </row>
    <row r="40" spans="1:12" s="32" customFormat="1">
      <c r="A40" s="97">
        <v>5</v>
      </c>
      <c r="B40" s="158" t="s">
        <v>55</v>
      </c>
      <c r="C40" s="159"/>
      <c r="D40" s="159"/>
      <c r="E40" s="159"/>
      <c r="F40" s="159"/>
      <c r="G40" s="159"/>
      <c r="H40" s="38">
        <f>3*300</f>
        <v>900</v>
      </c>
      <c r="I40" s="39"/>
      <c r="J40" s="151"/>
      <c r="K40" s="37"/>
      <c r="L40" s="37"/>
    </row>
    <row r="41" spans="1:12" s="32" customFormat="1">
      <c r="A41" s="100"/>
      <c r="B41" s="41"/>
      <c r="C41" s="156" t="s">
        <v>4</v>
      </c>
      <c r="D41" s="156"/>
      <c r="E41" s="156"/>
      <c r="F41" s="156"/>
      <c r="G41" s="157"/>
      <c r="H41" s="39"/>
      <c r="I41" s="38">
        <f>H40</f>
        <v>900</v>
      </c>
      <c r="J41" s="151"/>
      <c r="K41" s="37"/>
      <c r="L41" s="37"/>
    </row>
    <row r="42" spans="1:12">
      <c r="J42" s="18"/>
      <c r="K42" s="18"/>
      <c r="L42" s="18"/>
    </row>
  </sheetData>
  <mergeCells count="18">
    <mergeCell ref="C29:G29"/>
    <mergeCell ref="C32:G32"/>
    <mergeCell ref="C35:G35"/>
    <mergeCell ref="C38:G38"/>
    <mergeCell ref="C41:G41"/>
    <mergeCell ref="B34:G34"/>
    <mergeCell ref="B36:G36"/>
    <mergeCell ref="B37:G37"/>
    <mergeCell ref="B30:G30"/>
    <mergeCell ref="B31:G31"/>
    <mergeCell ref="B33:H33"/>
    <mergeCell ref="B39:G39"/>
    <mergeCell ref="B40:G40"/>
    <mergeCell ref="A15:G15"/>
    <mergeCell ref="A23:I25"/>
    <mergeCell ref="B27:G27"/>
    <mergeCell ref="B28:G28"/>
    <mergeCell ref="A2:I2"/>
  </mergeCells>
  <pageMargins left="0.9" right="0.9" top="1" bottom="0.75" header="0.5" footer="0.5"/>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31"/>
  <sheetViews>
    <sheetView topLeftCell="A22" zoomScaleNormal="100" workbookViewId="0">
      <selection activeCell="B6" sqref="B6:I7"/>
    </sheetView>
  </sheetViews>
  <sheetFormatPr baseColWidth="10" defaultColWidth="8.83203125" defaultRowHeight="15"/>
  <cols>
    <col min="1" max="1" width="4.5" customWidth="1"/>
    <col min="2" max="2" width="5.5" customWidth="1"/>
    <col min="7" max="7" width="11.6640625" customWidth="1"/>
    <col min="8" max="8" width="13.5" customWidth="1"/>
    <col min="9" max="9" width="13.33203125" customWidth="1"/>
  </cols>
  <sheetData>
    <row r="1" spans="1:9" s="1" customFormat="1">
      <c r="A1" s="13" t="s">
        <v>106</v>
      </c>
      <c r="B1" s="52"/>
      <c r="C1" s="52"/>
      <c r="D1" s="110"/>
      <c r="E1" s="110"/>
      <c r="F1" s="9"/>
      <c r="G1" s="9"/>
      <c r="H1" s="9"/>
      <c r="I1" s="9"/>
    </row>
    <row r="2" spans="1:9" ht="14.5" customHeight="1">
      <c r="A2" s="171" t="s">
        <v>111</v>
      </c>
      <c r="B2" s="171"/>
      <c r="C2" s="171"/>
      <c r="D2" s="171"/>
      <c r="E2" s="171"/>
      <c r="F2" s="171"/>
      <c r="G2" s="171"/>
      <c r="H2" s="171"/>
      <c r="I2" s="171"/>
    </row>
    <row r="3" spans="1:9">
      <c r="A3" s="171"/>
      <c r="B3" s="171"/>
      <c r="C3" s="171"/>
      <c r="D3" s="171"/>
      <c r="E3" s="171"/>
      <c r="F3" s="171"/>
      <c r="G3" s="171"/>
      <c r="H3" s="171"/>
      <c r="I3" s="171"/>
    </row>
    <row r="4" spans="1:9" ht="30.75" customHeight="1">
      <c r="A4" s="171"/>
      <c r="B4" s="171"/>
      <c r="C4" s="171"/>
      <c r="D4" s="171"/>
      <c r="E4" s="171"/>
      <c r="F4" s="171"/>
      <c r="G4" s="171"/>
      <c r="H4" s="171"/>
      <c r="I4" s="171"/>
    </row>
    <row r="5" spans="1:9">
      <c r="A5" s="46"/>
      <c r="B5" s="46"/>
      <c r="C5" s="46"/>
      <c r="D5" s="46"/>
      <c r="E5" s="46"/>
      <c r="F5" s="46"/>
      <c r="G5" s="46"/>
      <c r="H5" s="46"/>
      <c r="I5" s="46"/>
    </row>
    <row r="6" spans="1:9">
      <c r="A6" s="47" t="s">
        <v>73</v>
      </c>
      <c r="B6" s="170" t="s">
        <v>76</v>
      </c>
      <c r="C6" s="170"/>
      <c r="D6" s="170"/>
      <c r="E6" s="170"/>
      <c r="F6" s="170"/>
      <c r="G6" s="170"/>
      <c r="H6" s="170"/>
      <c r="I6" s="170"/>
    </row>
    <row r="7" spans="1:9">
      <c r="A7" s="48"/>
      <c r="B7" s="170"/>
      <c r="C7" s="170"/>
      <c r="D7" s="170"/>
      <c r="E7" s="170"/>
      <c r="F7" s="170"/>
      <c r="G7" s="170"/>
      <c r="H7" s="170"/>
      <c r="I7" s="170"/>
    </row>
    <row r="8" spans="1:9">
      <c r="A8" s="47" t="s">
        <v>74</v>
      </c>
      <c r="B8" s="170" t="s">
        <v>75</v>
      </c>
      <c r="C8" s="170"/>
      <c r="D8" s="170"/>
      <c r="E8" s="170"/>
      <c r="F8" s="170"/>
      <c r="G8" s="170"/>
      <c r="H8" s="170"/>
      <c r="I8" s="170"/>
    </row>
    <row r="9" spans="1:9" ht="16.25" customHeight="1">
      <c r="A9" s="48"/>
      <c r="B9" s="170"/>
      <c r="C9" s="170"/>
      <c r="D9" s="170"/>
      <c r="E9" s="170"/>
      <c r="F9" s="170"/>
      <c r="G9" s="170"/>
      <c r="H9" s="170"/>
      <c r="I9" s="170"/>
    </row>
    <row r="10" spans="1:9">
      <c r="A10" s="47" t="s">
        <v>78</v>
      </c>
      <c r="B10" s="170" t="s">
        <v>77</v>
      </c>
      <c r="C10" s="170"/>
      <c r="D10" s="170"/>
      <c r="E10" s="170"/>
      <c r="F10" s="170"/>
      <c r="G10" s="170"/>
      <c r="H10" s="170"/>
      <c r="I10" s="170"/>
    </row>
    <row r="11" spans="1:9">
      <c r="A11" s="49"/>
      <c r="B11" s="170"/>
      <c r="C11" s="170"/>
      <c r="D11" s="170"/>
      <c r="E11" s="170"/>
      <c r="F11" s="170"/>
      <c r="G11" s="170"/>
      <c r="H11" s="170"/>
      <c r="I11" s="170"/>
    </row>
    <row r="12" spans="1:9" ht="14.5" customHeight="1">
      <c r="A12" s="50" t="s">
        <v>79</v>
      </c>
      <c r="B12" s="46" t="s">
        <v>80</v>
      </c>
      <c r="C12" s="46"/>
      <c r="D12" s="46"/>
      <c r="E12" s="46"/>
      <c r="F12" s="46"/>
      <c r="G12" s="46"/>
      <c r="H12" s="46"/>
      <c r="I12" s="46"/>
    </row>
    <row r="13" spans="1:9">
      <c r="B13" s="7"/>
      <c r="C13" s="7"/>
      <c r="D13" s="7"/>
      <c r="E13" s="7"/>
      <c r="F13" s="7"/>
      <c r="G13" s="7"/>
      <c r="H13" s="7"/>
      <c r="I13" s="7"/>
    </row>
    <row r="14" spans="1:9">
      <c r="A14" s="8" t="s">
        <v>0</v>
      </c>
      <c r="B14" s="3"/>
      <c r="C14" s="3"/>
      <c r="D14" s="3"/>
      <c r="E14" s="3"/>
      <c r="F14" s="3"/>
      <c r="G14" s="3"/>
      <c r="H14" s="3"/>
      <c r="I14" s="3"/>
    </row>
    <row r="15" spans="1:9">
      <c r="A15" s="170" t="s">
        <v>112</v>
      </c>
      <c r="B15" s="170"/>
      <c r="C15" s="170"/>
      <c r="D15" s="170"/>
      <c r="E15" s="170"/>
      <c r="F15" s="170"/>
      <c r="G15" s="170"/>
      <c r="H15" s="170"/>
      <c r="I15" s="170"/>
    </row>
    <row r="16" spans="1:9">
      <c r="A16" s="170"/>
      <c r="B16" s="170"/>
      <c r="C16" s="170"/>
      <c r="D16" s="170"/>
      <c r="E16" s="170"/>
      <c r="F16" s="170"/>
      <c r="G16" s="170"/>
      <c r="H16" s="170"/>
      <c r="I16" s="170"/>
    </row>
    <row r="18" spans="1:10" s="19" customFormat="1">
      <c r="A18" s="27"/>
      <c r="B18" s="168"/>
      <c r="C18" s="168"/>
      <c r="D18" s="168"/>
      <c r="E18" s="168"/>
      <c r="F18" s="168"/>
      <c r="G18" s="168"/>
      <c r="H18" s="28" t="s">
        <v>1</v>
      </c>
      <c r="I18" s="28" t="s">
        <v>2</v>
      </c>
    </row>
    <row r="19" spans="1:10" s="32" customFormat="1">
      <c r="A19" s="94">
        <v>1</v>
      </c>
      <c r="B19" s="158"/>
      <c r="C19" s="159"/>
      <c r="D19" s="159"/>
      <c r="E19" s="159"/>
      <c r="F19" s="159"/>
      <c r="G19" s="159"/>
      <c r="H19" s="38"/>
      <c r="I19" s="39"/>
    </row>
    <row r="20" spans="1:10" s="32" customFormat="1">
      <c r="A20" s="108"/>
      <c r="B20" s="41"/>
      <c r="C20" s="156"/>
      <c r="D20" s="156"/>
      <c r="E20" s="156"/>
      <c r="F20" s="156"/>
      <c r="G20" s="157"/>
      <c r="H20" s="39"/>
      <c r="I20" s="38"/>
    </row>
    <row r="21" spans="1:10" s="32" customFormat="1">
      <c r="A21" s="95"/>
      <c r="B21" s="160"/>
      <c r="C21" s="161"/>
      <c r="D21" s="161"/>
      <c r="E21" s="161"/>
      <c r="F21" s="161"/>
      <c r="G21" s="161"/>
      <c r="H21" s="34"/>
      <c r="I21" s="35"/>
    </row>
    <row r="22" spans="1:10" s="32" customFormat="1">
      <c r="A22" s="36">
        <v>2</v>
      </c>
      <c r="B22" s="158"/>
      <c r="C22" s="159"/>
      <c r="D22" s="159"/>
      <c r="E22" s="159"/>
      <c r="F22" s="159"/>
      <c r="G22" s="159"/>
      <c r="H22" s="38"/>
      <c r="I22" s="39"/>
    </row>
    <row r="23" spans="1:10" s="32" customFormat="1">
      <c r="A23" s="108"/>
      <c r="B23" s="41"/>
      <c r="C23" s="156"/>
      <c r="D23" s="156"/>
      <c r="E23" s="156"/>
      <c r="F23" s="156"/>
      <c r="G23" s="157"/>
      <c r="H23" s="39"/>
      <c r="I23" s="38"/>
    </row>
    <row r="24" spans="1:10" s="32" customFormat="1" ht="14.5" customHeight="1">
      <c r="A24" s="95"/>
      <c r="B24" s="163"/>
      <c r="C24" s="163"/>
      <c r="D24" s="163"/>
      <c r="E24" s="163"/>
      <c r="F24" s="163"/>
      <c r="G24" s="163"/>
      <c r="H24" s="163"/>
      <c r="I24" s="35"/>
    </row>
    <row r="25" spans="1:10" s="32" customFormat="1">
      <c r="A25" s="36">
        <v>3</v>
      </c>
      <c r="B25" s="158"/>
      <c r="C25" s="159"/>
      <c r="D25" s="159"/>
      <c r="E25" s="159"/>
      <c r="F25" s="159"/>
      <c r="G25" s="159"/>
      <c r="H25" s="38"/>
      <c r="I25" s="39"/>
    </row>
    <row r="26" spans="1:10" s="32" customFormat="1">
      <c r="A26" s="108"/>
      <c r="B26" s="41"/>
      <c r="C26" s="156"/>
      <c r="D26" s="156"/>
      <c r="E26" s="156"/>
      <c r="F26" s="156"/>
      <c r="G26" s="157"/>
      <c r="H26" s="38"/>
      <c r="I26" s="38"/>
    </row>
    <row r="27" spans="1:10" s="32" customFormat="1">
      <c r="A27" s="95"/>
      <c r="B27" s="163"/>
      <c r="C27" s="163"/>
      <c r="D27" s="163"/>
      <c r="E27" s="163"/>
      <c r="F27" s="163"/>
      <c r="G27" s="163"/>
      <c r="H27" s="34"/>
      <c r="I27" s="35"/>
    </row>
    <row r="28" spans="1:10" s="32" customFormat="1">
      <c r="A28" s="36">
        <v>4</v>
      </c>
      <c r="B28" s="158"/>
      <c r="C28" s="162"/>
      <c r="D28" s="162"/>
      <c r="E28" s="162"/>
      <c r="F28" s="162"/>
      <c r="G28" s="162"/>
      <c r="H28" s="38"/>
      <c r="I28" s="39"/>
    </row>
    <row r="29" spans="1:10" s="32" customFormat="1">
      <c r="A29" s="98"/>
      <c r="B29" s="41"/>
      <c r="C29" s="156"/>
      <c r="D29" s="156"/>
      <c r="E29" s="156"/>
      <c r="F29" s="156"/>
      <c r="G29" s="157"/>
      <c r="H29" s="39"/>
      <c r="I29" s="38"/>
    </row>
    <row r="30" spans="1:10" s="32" customFormat="1">
      <c r="A30" s="33"/>
      <c r="B30" s="169"/>
      <c r="C30" s="169"/>
      <c r="D30" s="169"/>
      <c r="E30" s="169"/>
      <c r="F30" s="169"/>
      <c r="G30" s="169"/>
      <c r="H30" s="34"/>
      <c r="I30" s="34"/>
      <c r="J30" s="37"/>
    </row>
    <row r="31" spans="1:10">
      <c r="H31" s="6"/>
      <c r="I31" s="6"/>
      <c r="J31" s="6"/>
    </row>
  </sheetData>
  <mergeCells count="18">
    <mergeCell ref="C29:G29"/>
    <mergeCell ref="B30:G30"/>
    <mergeCell ref="C23:G23"/>
    <mergeCell ref="B24:H24"/>
    <mergeCell ref="B25:G25"/>
    <mergeCell ref="C26:G26"/>
    <mergeCell ref="B27:G27"/>
    <mergeCell ref="B6:I7"/>
    <mergeCell ref="B8:I9"/>
    <mergeCell ref="B10:I11"/>
    <mergeCell ref="A2:I4"/>
    <mergeCell ref="B28:G28"/>
    <mergeCell ref="B22:G22"/>
    <mergeCell ref="B18:G18"/>
    <mergeCell ref="B19:G19"/>
    <mergeCell ref="B21:G21"/>
    <mergeCell ref="A15:I16"/>
    <mergeCell ref="C20:G20"/>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31"/>
  <sheetViews>
    <sheetView topLeftCell="A10" zoomScaleNormal="100" zoomScaleSheetLayoutView="115" workbookViewId="0">
      <selection activeCell="B19" sqref="B19:G19"/>
    </sheetView>
  </sheetViews>
  <sheetFormatPr baseColWidth="10" defaultColWidth="8.83203125" defaultRowHeight="15"/>
  <cols>
    <col min="1" max="1" width="4.5" customWidth="1"/>
    <col min="2" max="2" width="5.5" customWidth="1"/>
    <col min="6" max="6" width="10.5" customWidth="1"/>
    <col min="7" max="7" width="12.33203125" customWidth="1"/>
    <col min="8" max="8" width="11.5" customWidth="1"/>
    <col min="9" max="9" width="12.33203125" customWidth="1"/>
  </cols>
  <sheetData>
    <row r="1" spans="1:9" ht="16">
      <c r="A1" s="52" t="s">
        <v>105</v>
      </c>
      <c r="B1" s="11"/>
      <c r="C1" s="11"/>
      <c r="D1" s="12"/>
      <c r="E1" s="12"/>
      <c r="F1" s="10"/>
      <c r="G1" s="10"/>
      <c r="H1" s="10"/>
      <c r="I1" s="10"/>
    </row>
    <row r="2" spans="1:9" ht="14.5" customHeight="1">
      <c r="A2" s="171" t="s">
        <v>111</v>
      </c>
      <c r="B2" s="171"/>
      <c r="C2" s="171"/>
      <c r="D2" s="171"/>
      <c r="E2" s="171"/>
      <c r="F2" s="171"/>
      <c r="G2" s="171"/>
      <c r="H2" s="171"/>
      <c r="I2" s="171"/>
    </row>
    <row r="3" spans="1:9">
      <c r="A3" s="171"/>
      <c r="B3" s="171"/>
      <c r="C3" s="171"/>
      <c r="D3" s="171"/>
      <c r="E3" s="171"/>
      <c r="F3" s="171"/>
      <c r="G3" s="171"/>
      <c r="H3" s="171"/>
      <c r="I3" s="171"/>
    </row>
    <row r="4" spans="1:9">
      <c r="A4" s="171"/>
      <c r="B4" s="171"/>
      <c r="C4" s="171"/>
      <c r="D4" s="171"/>
      <c r="E4" s="171"/>
      <c r="F4" s="171"/>
      <c r="G4" s="171"/>
      <c r="H4" s="171"/>
      <c r="I4" s="171"/>
    </row>
    <row r="5" spans="1:9" ht="15" customHeight="1">
      <c r="A5" s="46"/>
      <c r="B5" s="46"/>
      <c r="C5" s="46"/>
      <c r="D5" s="46"/>
      <c r="E5" s="46"/>
      <c r="F5" s="46"/>
      <c r="G5" s="46"/>
      <c r="H5" s="46"/>
      <c r="I5" s="46"/>
    </row>
    <row r="6" spans="1:9">
      <c r="A6" s="47" t="s">
        <v>73</v>
      </c>
      <c r="B6" s="170" t="s">
        <v>76</v>
      </c>
      <c r="C6" s="170"/>
      <c r="D6" s="170"/>
      <c r="E6" s="170"/>
      <c r="F6" s="170"/>
      <c r="G6" s="170"/>
      <c r="H6" s="170"/>
      <c r="I6" s="170"/>
    </row>
    <row r="7" spans="1:9">
      <c r="A7" s="48"/>
      <c r="B7" s="170"/>
      <c r="C7" s="170"/>
      <c r="D7" s="170"/>
      <c r="E7" s="170"/>
      <c r="F7" s="170"/>
      <c r="G7" s="170"/>
      <c r="H7" s="170"/>
      <c r="I7" s="170"/>
    </row>
    <row r="8" spans="1:9">
      <c r="A8" s="47" t="s">
        <v>74</v>
      </c>
      <c r="B8" s="170" t="s">
        <v>75</v>
      </c>
      <c r="C8" s="170"/>
      <c r="D8" s="170"/>
      <c r="E8" s="170"/>
      <c r="F8" s="170"/>
      <c r="G8" s="170"/>
      <c r="H8" s="170"/>
      <c r="I8" s="170"/>
    </row>
    <row r="9" spans="1:9" ht="14.5" customHeight="1">
      <c r="A9" s="48"/>
      <c r="B9" s="170"/>
      <c r="C9" s="170"/>
      <c r="D9" s="170"/>
      <c r="E9" s="170"/>
      <c r="F9" s="170"/>
      <c r="G9" s="170"/>
      <c r="H9" s="170"/>
      <c r="I9" s="170"/>
    </row>
    <row r="10" spans="1:9">
      <c r="A10" s="47" t="s">
        <v>78</v>
      </c>
      <c r="B10" s="170" t="s">
        <v>77</v>
      </c>
      <c r="C10" s="170"/>
      <c r="D10" s="170"/>
      <c r="E10" s="170"/>
      <c r="F10" s="170"/>
      <c r="G10" s="170"/>
      <c r="H10" s="170"/>
      <c r="I10" s="170"/>
    </row>
    <row r="11" spans="1:9">
      <c r="A11" s="49"/>
      <c r="B11" s="170"/>
      <c r="C11" s="170"/>
      <c r="D11" s="170"/>
      <c r="E11" s="170"/>
      <c r="F11" s="170"/>
      <c r="G11" s="170"/>
      <c r="H11" s="170"/>
      <c r="I11" s="170"/>
    </row>
    <row r="12" spans="1:9" ht="14.5" customHeight="1">
      <c r="A12" s="50" t="s">
        <v>79</v>
      </c>
      <c r="B12" s="112" t="s">
        <v>80</v>
      </c>
      <c r="C12" s="109"/>
      <c r="D12" s="109"/>
      <c r="E12" s="109"/>
      <c r="F12" s="109"/>
      <c r="G12" s="109"/>
      <c r="H12" s="109"/>
      <c r="I12" s="109"/>
    </row>
    <row r="13" spans="1:9">
      <c r="B13" s="7"/>
      <c r="C13" s="7"/>
      <c r="D13" s="7"/>
      <c r="E13" s="7"/>
      <c r="F13" s="7"/>
      <c r="G13" s="7"/>
      <c r="H13" s="7"/>
      <c r="I13" s="7"/>
    </row>
    <row r="14" spans="1:9">
      <c r="A14" s="8" t="s">
        <v>0</v>
      </c>
      <c r="B14" s="3"/>
      <c r="C14" s="3"/>
      <c r="D14" s="3"/>
      <c r="E14" s="3"/>
      <c r="F14" s="3"/>
      <c r="G14" s="3"/>
      <c r="H14" s="3"/>
      <c r="I14" s="3"/>
    </row>
    <row r="15" spans="1:9">
      <c r="A15" s="170" t="s">
        <v>112</v>
      </c>
      <c r="B15" s="170"/>
      <c r="C15" s="170"/>
      <c r="D15" s="170"/>
      <c r="E15" s="170"/>
      <c r="F15" s="170"/>
      <c r="G15" s="170"/>
      <c r="H15" s="170"/>
      <c r="I15" s="170"/>
    </row>
    <row r="16" spans="1:9">
      <c r="A16" s="170"/>
      <c r="B16" s="170"/>
      <c r="C16" s="170"/>
      <c r="D16" s="170"/>
      <c r="E16" s="170"/>
      <c r="F16" s="170"/>
      <c r="G16" s="170"/>
      <c r="H16" s="170"/>
      <c r="I16" s="170"/>
    </row>
    <row r="18" spans="1:10" s="19" customFormat="1">
      <c r="A18" s="27"/>
      <c r="B18" s="168"/>
      <c r="C18" s="168"/>
      <c r="D18" s="168"/>
      <c r="E18" s="168"/>
      <c r="F18" s="168"/>
      <c r="G18" s="168"/>
      <c r="H18" s="28" t="s">
        <v>1</v>
      </c>
      <c r="I18" s="28" t="s">
        <v>2</v>
      </c>
    </row>
    <row r="19" spans="1:10" s="32" customFormat="1">
      <c r="A19" s="94">
        <v>1</v>
      </c>
      <c r="B19" s="158" t="s">
        <v>12</v>
      </c>
      <c r="C19" s="159"/>
      <c r="D19" s="159"/>
      <c r="E19" s="159"/>
      <c r="F19" s="159"/>
      <c r="G19" s="159"/>
      <c r="H19" s="38">
        <v>1900</v>
      </c>
      <c r="I19" s="39"/>
    </row>
    <row r="20" spans="1:10" s="32" customFormat="1">
      <c r="A20" s="108"/>
      <c r="B20" s="41"/>
      <c r="C20" s="156" t="s">
        <v>51</v>
      </c>
      <c r="D20" s="156"/>
      <c r="E20" s="156"/>
      <c r="F20" s="156"/>
      <c r="G20" s="157"/>
      <c r="H20" s="39"/>
      <c r="I20" s="38">
        <f>H19</f>
        <v>1900</v>
      </c>
    </row>
    <row r="21" spans="1:10" s="32" customFormat="1">
      <c r="A21" s="95"/>
      <c r="B21" s="160"/>
      <c r="C21" s="161"/>
      <c r="D21" s="161"/>
      <c r="E21" s="161"/>
      <c r="F21" s="161"/>
      <c r="G21" s="161"/>
      <c r="H21" s="34"/>
      <c r="I21" s="35"/>
    </row>
    <row r="22" spans="1:10" s="32" customFormat="1">
      <c r="A22" s="36">
        <v>2</v>
      </c>
      <c r="B22" s="158" t="s">
        <v>13</v>
      </c>
      <c r="C22" s="159"/>
      <c r="D22" s="159"/>
      <c r="E22" s="159"/>
      <c r="F22" s="159"/>
      <c r="G22" s="159"/>
      <c r="H22" s="38">
        <v>600</v>
      </c>
      <c r="I22" s="39"/>
    </row>
    <row r="23" spans="1:10" s="32" customFormat="1">
      <c r="A23" s="108"/>
      <c r="B23" s="41"/>
      <c r="C23" s="156" t="s">
        <v>59</v>
      </c>
      <c r="D23" s="156"/>
      <c r="E23" s="156"/>
      <c r="F23" s="156"/>
      <c r="G23" s="157"/>
      <c r="H23" s="39"/>
      <c r="I23" s="38">
        <f>H22</f>
        <v>600</v>
      </c>
    </row>
    <row r="24" spans="1:10" s="32" customFormat="1" ht="14.5" customHeight="1">
      <c r="A24" s="95"/>
      <c r="B24" s="163"/>
      <c r="C24" s="163"/>
      <c r="D24" s="163"/>
      <c r="E24" s="163"/>
      <c r="F24" s="163"/>
      <c r="G24" s="163"/>
      <c r="H24" s="163"/>
      <c r="I24" s="35"/>
    </row>
    <row r="25" spans="1:10" s="32" customFormat="1">
      <c r="A25" s="36">
        <v>3</v>
      </c>
      <c r="B25" s="158" t="s">
        <v>11</v>
      </c>
      <c r="C25" s="159"/>
      <c r="D25" s="159"/>
      <c r="E25" s="159"/>
      <c r="F25" s="159"/>
      <c r="G25" s="159"/>
      <c r="H25" s="38">
        <f>30000*0.08/12</f>
        <v>200</v>
      </c>
      <c r="I25" s="39"/>
    </row>
    <row r="26" spans="1:10" s="32" customFormat="1">
      <c r="A26" s="108"/>
      <c r="B26" s="41"/>
      <c r="C26" s="156" t="s">
        <v>71</v>
      </c>
      <c r="D26" s="156"/>
      <c r="E26" s="156"/>
      <c r="F26" s="156"/>
      <c r="G26" s="157"/>
      <c r="H26" s="38"/>
      <c r="I26" s="38">
        <f>H25</f>
        <v>200</v>
      </c>
    </row>
    <row r="27" spans="1:10" s="32" customFormat="1">
      <c r="A27" s="95"/>
      <c r="B27" s="163"/>
      <c r="C27" s="163"/>
      <c r="D27" s="163"/>
      <c r="E27" s="163"/>
      <c r="F27" s="163"/>
      <c r="G27" s="163"/>
      <c r="H27" s="34"/>
      <c r="I27" s="35"/>
    </row>
    <row r="28" spans="1:10" s="32" customFormat="1">
      <c r="A28" s="36">
        <v>4</v>
      </c>
      <c r="B28" s="158" t="s">
        <v>14</v>
      </c>
      <c r="C28" s="162"/>
      <c r="D28" s="162"/>
      <c r="E28" s="162"/>
      <c r="F28" s="162"/>
      <c r="G28" s="162"/>
      <c r="H28" s="38">
        <v>117</v>
      </c>
      <c r="I28" s="39"/>
    </row>
    <row r="29" spans="1:10" s="32" customFormat="1">
      <c r="A29" s="98"/>
      <c r="B29" s="41"/>
      <c r="C29" s="156" t="s">
        <v>59</v>
      </c>
      <c r="D29" s="156"/>
      <c r="E29" s="156"/>
      <c r="F29" s="156"/>
      <c r="G29" s="157"/>
      <c r="H29" s="39"/>
      <c r="I29" s="38">
        <f>H28</f>
        <v>117</v>
      </c>
    </row>
    <row r="30" spans="1:10" s="32" customFormat="1">
      <c r="A30" s="33"/>
      <c r="B30" s="169"/>
      <c r="C30" s="169"/>
      <c r="D30" s="169"/>
      <c r="E30" s="169"/>
      <c r="F30" s="169"/>
      <c r="G30" s="169"/>
      <c r="H30" s="34"/>
      <c r="I30" s="34"/>
      <c r="J30" s="37"/>
    </row>
    <row r="31" spans="1:10">
      <c r="H31" s="6"/>
      <c r="I31" s="6"/>
      <c r="J31" s="6"/>
    </row>
  </sheetData>
  <mergeCells count="18">
    <mergeCell ref="B6:I7"/>
    <mergeCell ref="B8:I9"/>
    <mergeCell ref="B10:I11"/>
    <mergeCell ref="A2:I4"/>
    <mergeCell ref="A15:I16"/>
    <mergeCell ref="C26:G26"/>
    <mergeCell ref="B27:G27"/>
    <mergeCell ref="B28:G28"/>
    <mergeCell ref="C29:G29"/>
    <mergeCell ref="B30:G30"/>
    <mergeCell ref="B25:G25"/>
    <mergeCell ref="B18:G18"/>
    <mergeCell ref="B19:G19"/>
    <mergeCell ref="B21:G21"/>
    <mergeCell ref="B22:G22"/>
    <mergeCell ref="C20:G20"/>
    <mergeCell ref="C23:G23"/>
    <mergeCell ref="B24:H24"/>
  </mergeCells>
  <pageMargins left="0.9" right="0.9" top="1" bottom="0.75" header="0.5" footer="0.5"/>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132"/>
  <sheetViews>
    <sheetView topLeftCell="A106" zoomScaleNormal="100" workbookViewId="0">
      <selection activeCell="G128" sqref="G128"/>
    </sheetView>
  </sheetViews>
  <sheetFormatPr baseColWidth="10" defaultColWidth="8.83203125" defaultRowHeight="15"/>
  <cols>
    <col min="1" max="1" width="4.1640625" style="1" customWidth="1"/>
    <col min="2" max="2" width="6" style="1" customWidth="1"/>
    <col min="3" max="3" width="30.83203125" style="1" customWidth="1"/>
    <col min="4" max="4" width="10.5" style="1" customWidth="1"/>
    <col min="5" max="5" width="11.33203125" style="1" customWidth="1"/>
    <col min="6" max="7" width="10.83203125" style="1" customWidth="1"/>
    <col min="8" max="16384" width="8.83203125" style="1"/>
  </cols>
  <sheetData>
    <row r="1" spans="1:8">
      <c r="A1" s="113" t="s">
        <v>107</v>
      </c>
      <c r="B1" s="52"/>
      <c r="C1" s="52"/>
      <c r="D1" s="9"/>
      <c r="E1" s="9"/>
      <c r="F1" s="9"/>
      <c r="G1" s="9"/>
      <c r="H1" s="14"/>
    </row>
    <row r="2" spans="1:8" ht="15" customHeight="1">
      <c r="A2" s="171" t="s">
        <v>113</v>
      </c>
      <c r="B2" s="171"/>
      <c r="C2" s="171"/>
      <c r="D2" s="171"/>
      <c r="E2" s="171"/>
      <c r="F2" s="171"/>
      <c r="G2" s="171"/>
    </row>
    <row r="3" spans="1:8" ht="15" customHeight="1">
      <c r="A3" s="171"/>
      <c r="B3" s="171"/>
      <c r="C3" s="171"/>
      <c r="D3" s="171"/>
      <c r="E3" s="171"/>
      <c r="F3" s="171"/>
      <c r="G3" s="171"/>
    </row>
    <row r="4" spans="1:8" ht="15" customHeight="1">
      <c r="A4" s="46"/>
      <c r="B4" s="54"/>
      <c r="C4" s="53"/>
      <c r="D4" s="53"/>
      <c r="E4" s="53"/>
      <c r="F4" s="53"/>
    </row>
    <row r="5" spans="1:8" s="2" customFormat="1">
      <c r="A5" s="7"/>
      <c r="B5" s="178" t="s">
        <v>29</v>
      </c>
      <c r="C5" s="178"/>
      <c r="D5" s="178"/>
      <c r="E5" s="178"/>
      <c r="F5" s="178"/>
      <c r="G5" s="178"/>
    </row>
    <row r="6" spans="1:8" s="2" customFormat="1">
      <c r="A6" s="7"/>
      <c r="B6" s="178" t="s">
        <v>45</v>
      </c>
      <c r="C6" s="178"/>
      <c r="D6" s="178"/>
      <c r="E6" s="178"/>
      <c r="F6" s="178"/>
      <c r="G6" s="178"/>
    </row>
    <row r="7" spans="1:8" s="2" customFormat="1" ht="16" thickBot="1">
      <c r="A7" s="7"/>
      <c r="B7" s="179">
        <v>44196</v>
      </c>
      <c r="C7" s="179"/>
      <c r="D7" s="179"/>
      <c r="E7" s="179"/>
      <c r="F7" s="179"/>
      <c r="G7" s="179"/>
    </row>
    <row r="8" spans="1:8" s="2" customFormat="1" ht="15" customHeight="1">
      <c r="A8" s="7"/>
      <c r="B8" s="7"/>
      <c r="D8" s="180" t="s">
        <v>46</v>
      </c>
      <c r="E8" s="180"/>
      <c r="F8" s="180" t="s">
        <v>47</v>
      </c>
      <c r="G8" s="180"/>
    </row>
    <row r="9" spans="1:8" s="2" customFormat="1" ht="15" customHeight="1">
      <c r="A9" s="7"/>
      <c r="B9" s="63"/>
      <c r="D9" s="117" t="s">
        <v>49</v>
      </c>
      <c r="E9" s="117" t="s">
        <v>48</v>
      </c>
      <c r="F9" s="117" t="s">
        <v>49</v>
      </c>
      <c r="G9" s="117" t="s">
        <v>48</v>
      </c>
    </row>
    <row r="10" spans="1:8" s="2" customFormat="1" ht="15" customHeight="1">
      <c r="A10" s="4"/>
      <c r="B10" s="65" t="s">
        <v>35</v>
      </c>
      <c r="C10" s="116"/>
      <c r="D10" s="131">
        <v>11000</v>
      </c>
      <c r="E10" s="131"/>
      <c r="F10" s="131">
        <v>11000</v>
      </c>
      <c r="G10" s="132"/>
    </row>
    <row r="11" spans="1:8" s="2" customFormat="1" ht="15" customHeight="1">
      <c r="A11" s="4"/>
      <c r="B11" s="65" t="s">
        <v>110</v>
      </c>
      <c r="C11" s="116"/>
      <c r="D11" s="133">
        <v>20000</v>
      </c>
      <c r="E11" s="133"/>
      <c r="F11" s="133">
        <v>23500</v>
      </c>
      <c r="G11" s="132"/>
    </row>
    <row r="12" spans="1:8" s="2" customFormat="1" ht="15" customHeight="1">
      <c r="A12" s="4"/>
      <c r="B12" s="65" t="s">
        <v>16</v>
      </c>
      <c r="C12" s="116"/>
      <c r="D12" s="133">
        <v>8400</v>
      </c>
      <c r="E12" s="133"/>
      <c r="F12" s="133">
        <v>3000</v>
      </c>
      <c r="G12" s="132"/>
    </row>
    <row r="13" spans="1:8" s="2" customFormat="1" ht="15" customHeight="1">
      <c r="A13" s="4"/>
      <c r="B13" s="65" t="s">
        <v>108</v>
      </c>
      <c r="C13" s="116"/>
      <c r="D13" s="133">
        <v>3350</v>
      </c>
      <c r="E13" s="133"/>
      <c r="F13" s="133">
        <v>2500</v>
      </c>
      <c r="G13" s="132"/>
    </row>
    <row r="14" spans="1:8" s="2" customFormat="1" ht="15" customHeight="1">
      <c r="A14" s="4"/>
      <c r="B14" s="65" t="s">
        <v>38</v>
      </c>
      <c r="C14" s="116"/>
      <c r="D14" s="133">
        <v>60000</v>
      </c>
      <c r="E14" s="133"/>
      <c r="F14" s="133">
        <v>60000</v>
      </c>
      <c r="G14" s="132"/>
    </row>
    <row r="15" spans="1:8" s="2" customFormat="1" ht="15" customHeight="1">
      <c r="A15" s="4"/>
      <c r="B15" s="65" t="s">
        <v>81</v>
      </c>
      <c r="C15" s="116"/>
      <c r="D15" s="133"/>
      <c r="E15" s="131">
        <v>28000</v>
      </c>
      <c r="F15" s="134"/>
      <c r="G15" s="131">
        <v>33000</v>
      </c>
    </row>
    <row r="16" spans="1:8" s="2" customFormat="1" ht="15" customHeight="1">
      <c r="A16" s="4"/>
      <c r="B16" s="65" t="s">
        <v>59</v>
      </c>
      <c r="C16" s="116"/>
      <c r="D16" s="135"/>
      <c r="E16" s="133">
        <v>5000</v>
      </c>
      <c r="F16" s="132"/>
      <c r="G16" s="132">
        <v>5000</v>
      </c>
    </row>
    <row r="17" spans="1:7" s="2" customFormat="1" ht="15" customHeight="1">
      <c r="A17" s="4"/>
      <c r="B17" s="65" t="s">
        <v>71</v>
      </c>
      <c r="C17" s="116"/>
      <c r="D17" s="135"/>
      <c r="E17" s="133">
        <v>0</v>
      </c>
      <c r="F17" s="132"/>
      <c r="G17" s="132">
        <v>150</v>
      </c>
    </row>
    <row r="18" spans="1:7" s="2" customFormat="1" ht="15" customHeight="1">
      <c r="A18" s="4"/>
      <c r="B18" s="65" t="s">
        <v>8</v>
      </c>
      <c r="C18" s="116"/>
      <c r="D18" s="135"/>
      <c r="E18" s="133">
        <v>5000</v>
      </c>
      <c r="F18" s="132"/>
      <c r="G18" s="132">
        <v>5000</v>
      </c>
    </row>
    <row r="19" spans="1:7" s="2" customFormat="1" ht="15" customHeight="1">
      <c r="A19" s="4"/>
      <c r="B19" s="66" t="s">
        <v>50</v>
      </c>
      <c r="C19" s="116"/>
      <c r="D19" s="135"/>
      <c r="E19" s="133">
        <v>7000</v>
      </c>
      <c r="F19" s="132"/>
      <c r="G19" s="132">
        <v>5600</v>
      </c>
    </row>
    <row r="20" spans="1:7" s="2" customFormat="1" ht="15" customHeight="1">
      <c r="A20" s="4"/>
      <c r="B20" s="66" t="s">
        <v>51</v>
      </c>
      <c r="C20" s="116"/>
      <c r="D20" s="135"/>
      <c r="E20" s="133">
        <v>0</v>
      </c>
      <c r="F20" s="132"/>
      <c r="G20" s="132">
        <v>1300</v>
      </c>
    </row>
    <row r="21" spans="1:7" s="2" customFormat="1" ht="15" customHeight="1">
      <c r="A21" s="4"/>
      <c r="B21" s="66" t="s">
        <v>52</v>
      </c>
      <c r="C21" s="116"/>
      <c r="D21" s="135"/>
      <c r="E21" s="133">
        <v>10000</v>
      </c>
      <c r="F21" s="132"/>
      <c r="G21" s="132">
        <v>10000</v>
      </c>
    </row>
    <row r="22" spans="1:7" s="2" customFormat="1" ht="15" customHeight="1">
      <c r="A22" s="4"/>
      <c r="B22" s="66" t="s">
        <v>53</v>
      </c>
      <c r="C22" s="116"/>
      <c r="D22" s="135"/>
      <c r="E22" s="133">
        <v>3500</v>
      </c>
      <c r="F22" s="132"/>
      <c r="G22" s="132">
        <v>3500</v>
      </c>
    </row>
    <row r="23" spans="1:7" s="2" customFormat="1" ht="15" customHeight="1">
      <c r="A23" s="7"/>
      <c r="B23" s="66" t="s">
        <v>54</v>
      </c>
      <c r="C23" s="116"/>
      <c r="D23" s="135"/>
      <c r="E23" s="133">
        <v>58600</v>
      </c>
      <c r="F23" s="132"/>
      <c r="G23" s="132">
        <v>63500</v>
      </c>
    </row>
    <row r="24" spans="1:7" s="2" customFormat="1" ht="15" customHeight="1">
      <c r="A24" s="7"/>
      <c r="B24" s="66" t="s">
        <v>12</v>
      </c>
      <c r="C24" s="116"/>
      <c r="D24" s="133">
        <v>10000</v>
      </c>
      <c r="E24" s="135"/>
      <c r="F24" s="132">
        <v>11300</v>
      </c>
      <c r="G24" s="132"/>
    </row>
    <row r="25" spans="1:7" s="2" customFormat="1" ht="15" customHeight="1">
      <c r="A25" s="7"/>
      <c r="B25" s="66" t="s">
        <v>55</v>
      </c>
      <c r="C25" s="116"/>
      <c r="D25" s="133"/>
      <c r="E25" s="135"/>
      <c r="F25" s="132">
        <v>850</v>
      </c>
      <c r="G25" s="132"/>
    </row>
    <row r="26" spans="1:7" s="2" customFormat="1" ht="15" customHeight="1">
      <c r="A26" s="7"/>
      <c r="B26" s="66" t="s">
        <v>11</v>
      </c>
      <c r="C26" s="116"/>
      <c r="D26" s="133">
        <v>350</v>
      </c>
      <c r="E26" s="135"/>
      <c r="F26" s="132">
        <v>500</v>
      </c>
      <c r="G26" s="132"/>
    </row>
    <row r="27" spans="1:7" s="2" customFormat="1" ht="15" customHeight="1">
      <c r="A27" s="7"/>
      <c r="B27" s="66" t="s">
        <v>56</v>
      </c>
      <c r="C27" s="116"/>
      <c r="D27" s="133"/>
      <c r="E27" s="135"/>
      <c r="F27" s="132">
        <v>5000</v>
      </c>
      <c r="G27" s="132"/>
    </row>
    <row r="28" spans="1:7" s="2" customFormat="1" ht="15" customHeight="1">
      <c r="A28" s="7"/>
      <c r="B28" s="66" t="s">
        <v>57</v>
      </c>
      <c r="C28" s="116"/>
      <c r="D28" s="133"/>
      <c r="E28" s="135"/>
      <c r="F28" s="132">
        <v>5400</v>
      </c>
      <c r="G28" s="132"/>
    </row>
    <row r="29" spans="1:7" s="2" customFormat="1" ht="15" customHeight="1">
      <c r="A29" s="7"/>
      <c r="B29" s="66" t="s">
        <v>58</v>
      </c>
      <c r="C29" s="116"/>
      <c r="D29" s="133">
        <v>4000</v>
      </c>
      <c r="E29" s="135"/>
      <c r="F29" s="132">
        <v>4000</v>
      </c>
      <c r="G29" s="136"/>
    </row>
    <row r="30" spans="1:7" s="2" customFormat="1" ht="15" customHeight="1" thickBot="1">
      <c r="A30" s="7"/>
      <c r="B30" s="61"/>
      <c r="C30" s="61"/>
      <c r="D30" s="130">
        <f>SUM(D10:D29)</f>
        <v>117100</v>
      </c>
      <c r="E30" s="130">
        <f t="shared" ref="E30:G30" si="0">SUM(E10:E29)</f>
        <v>117100</v>
      </c>
      <c r="F30" s="130">
        <f t="shared" si="0"/>
        <v>127050</v>
      </c>
      <c r="G30" s="130">
        <f t="shared" si="0"/>
        <v>127050</v>
      </c>
    </row>
    <row r="31" spans="1:7" s="2" customFormat="1" ht="15" customHeight="1" thickTop="1">
      <c r="A31" s="7"/>
      <c r="B31" s="60"/>
      <c r="C31" s="7"/>
      <c r="D31" s="55"/>
      <c r="E31" s="7"/>
      <c r="F31" s="7"/>
      <c r="G31" s="7"/>
    </row>
    <row r="32" spans="1:7" s="2" customFormat="1" ht="15" customHeight="1">
      <c r="A32" s="8" t="s">
        <v>0</v>
      </c>
      <c r="B32" s="60"/>
      <c r="C32" s="7"/>
      <c r="D32" s="55"/>
      <c r="E32" s="7"/>
      <c r="F32" s="7"/>
      <c r="G32" s="7"/>
    </row>
    <row r="33" spans="1:9" s="2" customFormat="1" ht="15" customHeight="1">
      <c r="A33" s="114" t="s">
        <v>15</v>
      </c>
      <c r="B33" s="56" t="s">
        <v>60</v>
      </c>
      <c r="D33" s="55"/>
      <c r="E33" s="7"/>
      <c r="F33" s="7"/>
      <c r="G33" s="7"/>
    </row>
    <row r="35" spans="1:9" s="19" customFormat="1">
      <c r="A35" s="27" t="s">
        <v>85</v>
      </c>
      <c r="B35" s="68"/>
      <c r="C35" s="69"/>
      <c r="D35" s="69"/>
      <c r="E35" s="69"/>
      <c r="F35" s="40" t="s">
        <v>1</v>
      </c>
      <c r="G35" s="40" t="s">
        <v>2</v>
      </c>
      <c r="H35" s="18"/>
      <c r="I35" s="18"/>
    </row>
    <row r="36" spans="1:9" s="32" customFormat="1" ht="14.5" customHeight="1">
      <c r="A36" s="36">
        <v>31</v>
      </c>
      <c r="B36" s="99"/>
      <c r="C36" s="43"/>
      <c r="D36" s="43"/>
      <c r="E36" s="43"/>
      <c r="F36" s="38"/>
      <c r="G36" s="39"/>
      <c r="H36" s="37"/>
      <c r="I36" s="37"/>
    </row>
    <row r="37" spans="1:9" s="32" customFormat="1" ht="14.5" customHeight="1">
      <c r="A37" s="108"/>
      <c r="B37" s="99"/>
      <c r="C37" s="43"/>
      <c r="D37" s="43"/>
      <c r="E37" s="43"/>
      <c r="F37" s="38"/>
      <c r="G37" s="39"/>
      <c r="H37" s="37"/>
      <c r="I37" s="37"/>
    </row>
    <row r="38" spans="1:9" s="32" customFormat="1">
      <c r="A38" s="98"/>
      <c r="B38" s="41"/>
      <c r="C38" s="42"/>
      <c r="D38" s="42"/>
      <c r="E38" s="42"/>
      <c r="F38" s="39"/>
      <c r="G38" s="38"/>
      <c r="H38" s="37"/>
      <c r="I38" s="37"/>
    </row>
    <row r="39" spans="1:9" s="32" customFormat="1">
      <c r="A39" s="33"/>
      <c r="B39" s="160"/>
      <c r="C39" s="161"/>
      <c r="D39" s="161"/>
      <c r="E39" s="161"/>
      <c r="F39" s="161"/>
      <c r="G39" s="172"/>
      <c r="H39" s="34"/>
      <c r="I39" s="37"/>
    </row>
    <row r="40" spans="1:9" s="32" customFormat="1" ht="16.25" customHeight="1">
      <c r="A40" s="36">
        <v>31</v>
      </c>
      <c r="B40" s="115"/>
      <c r="C40" s="43"/>
      <c r="D40" s="43"/>
      <c r="E40" s="43"/>
      <c r="F40" s="38"/>
      <c r="G40" s="39"/>
      <c r="H40" s="37"/>
      <c r="I40" s="37"/>
    </row>
    <row r="41" spans="1:9" s="32" customFormat="1" ht="16.25" customHeight="1">
      <c r="A41" s="108"/>
      <c r="B41" s="115"/>
      <c r="C41" s="43"/>
      <c r="D41" s="43"/>
      <c r="E41" s="43"/>
      <c r="F41" s="38"/>
      <c r="G41" s="39"/>
      <c r="H41" s="37"/>
      <c r="I41" s="37"/>
    </row>
    <row r="42" spans="1:9" s="32" customFormat="1">
      <c r="A42" s="98"/>
      <c r="B42" s="41"/>
      <c r="C42" s="42"/>
      <c r="D42" s="42"/>
      <c r="E42" s="42"/>
      <c r="F42" s="39"/>
      <c r="G42" s="38"/>
      <c r="H42" s="37"/>
      <c r="I42" s="37"/>
    </row>
    <row r="43" spans="1:9" s="32" customFormat="1" ht="14.5" customHeight="1">
      <c r="A43" s="126"/>
      <c r="B43" s="163"/>
      <c r="C43" s="163"/>
      <c r="D43" s="163"/>
      <c r="E43" s="163"/>
      <c r="F43" s="163"/>
      <c r="G43" s="163"/>
      <c r="H43" s="34"/>
      <c r="I43" s="37"/>
    </row>
    <row r="44" spans="1:9" s="32" customFormat="1" ht="14.5" customHeight="1">
      <c r="A44" s="36">
        <v>31</v>
      </c>
      <c r="B44" s="41"/>
      <c r="C44" s="42"/>
      <c r="D44" s="42"/>
      <c r="E44" s="42"/>
      <c r="F44" s="38"/>
      <c r="G44" s="39"/>
      <c r="H44" s="37"/>
      <c r="I44" s="37"/>
    </row>
    <row r="45" spans="1:9" s="32" customFormat="1" ht="14.5" customHeight="1">
      <c r="A45" s="108"/>
      <c r="B45" s="99"/>
      <c r="C45" s="42"/>
      <c r="D45" s="42"/>
      <c r="E45" s="42"/>
      <c r="F45" s="38"/>
      <c r="G45" s="39"/>
      <c r="H45" s="37"/>
      <c r="I45" s="37"/>
    </row>
    <row r="46" spans="1:9" s="32" customFormat="1">
      <c r="A46" s="108"/>
      <c r="B46" s="41"/>
      <c r="C46" s="42"/>
      <c r="D46" s="42"/>
      <c r="E46" s="42"/>
      <c r="F46" s="38"/>
      <c r="G46" s="38"/>
      <c r="H46" s="37"/>
      <c r="I46" s="37"/>
    </row>
    <row r="47" spans="1:9" s="32" customFormat="1">
      <c r="A47" s="33"/>
      <c r="B47" s="173"/>
      <c r="C47" s="173"/>
      <c r="D47" s="173"/>
      <c r="E47" s="173"/>
      <c r="F47" s="173"/>
      <c r="G47" s="174"/>
      <c r="H47" s="34"/>
      <c r="I47" s="37"/>
    </row>
    <row r="48" spans="1:9" s="32" customFormat="1" ht="14.5" customHeight="1">
      <c r="A48" s="36">
        <v>31</v>
      </c>
      <c r="B48" s="99"/>
      <c r="C48" s="67"/>
      <c r="D48" s="67"/>
      <c r="E48" s="67"/>
      <c r="F48" s="38"/>
      <c r="G48" s="39"/>
      <c r="H48" s="37"/>
      <c r="I48" s="37"/>
    </row>
    <row r="49" spans="1:11" s="32" customFormat="1" ht="14.5" customHeight="1">
      <c r="A49" s="108"/>
      <c r="B49" s="99"/>
      <c r="C49" s="67"/>
      <c r="D49" s="67"/>
      <c r="E49" s="67"/>
      <c r="F49" s="38"/>
      <c r="G49" s="39"/>
      <c r="H49" s="37"/>
      <c r="I49" s="37"/>
    </row>
    <row r="50" spans="1:11" s="32" customFormat="1">
      <c r="A50" s="98"/>
      <c r="B50" s="41"/>
      <c r="C50" s="42"/>
      <c r="D50" s="42"/>
      <c r="E50" s="42"/>
      <c r="F50" s="39"/>
      <c r="G50" s="38"/>
      <c r="H50" s="37"/>
      <c r="I50" s="37"/>
    </row>
    <row r="51" spans="1:11" s="32" customFormat="1">
      <c r="A51" s="33"/>
      <c r="B51" s="175"/>
      <c r="C51" s="175"/>
      <c r="D51" s="175"/>
      <c r="E51" s="175"/>
      <c r="F51" s="175"/>
      <c r="G51" s="176"/>
      <c r="H51" s="34"/>
      <c r="I51" s="37"/>
      <c r="J51" s="37"/>
      <c r="K51" s="37"/>
    </row>
    <row r="52" spans="1:11" s="32" customFormat="1" ht="14.5" customHeight="1">
      <c r="A52" s="36">
        <v>31</v>
      </c>
      <c r="B52" s="99"/>
      <c r="C52" s="42"/>
      <c r="D52" s="42"/>
      <c r="E52" s="42"/>
      <c r="F52" s="38"/>
      <c r="G52" s="39"/>
      <c r="H52" s="37"/>
      <c r="I52" s="37"/>
      <c r="J52" s="37"/>
      <c r="K52" s="37"/>
    </row>
    <row r="53" spans="1:11" s="32" customFormat="1" ht="14.5" customHeight="1">
      <c r="A53" s="108"/>
      <c r="B53" s="99"/>
      <c r="C53" s="42"/>
      <c r="D53" s="42"/>
      <c r="E53" s="42"/>
      <c r="F53" s="38"/>
      <c r="G53" s="39"/>
      <c r="H53" s="37"/>
      <c r="I53" s="37"/>
      <c r="J53" s="37"/>
      <c r="K53" s="37"/>
    </row>
    <row r="54" spans="1:11" s="32" customFormat="1">
      <c r="A54" s="98"/>
      <c r="B54" s="41"/>
      <c r="C54" s="42"/>
      <c r="D54" s="42"/>
      <c r="E54" s="42"/>
      <c r="F54" s="39"/>
      <c r="G54" s="38"/>
      <c r="I54" s="37"/>
      <c r="J54" s="37"/>
      <c r="K54" s="37"/>
    </row>
    <row r="55" spans="1:11" s="2" customFormat="1">
      <c r="A55" s="5"/>
      <c r="B55" s="92"/>
      <c r="C55" s="25"/>
      <c r="D55" s="93"/>
      <c r="E55" s="16"/>
      <c r="F55" s="16"/>
      <c r="G55" s="22"/>
    </row>
    <row r="56" spans="1:11" s="32" customFormat="1" ht="14.5" customHeight="1">
      <c r="A56" s="36">
        <v>31</v>
      </c>
      <c r="B56" s="99"/>
      <c r="C56" s="42"/>
      <c r="D56" s="42"/>
      <c r="E56" s="42"/>
      <c r="F56" s="38"/>
      <c r="G56" s="39"/>
      <c r="H56" s="37"/>
      <c r="I56" s="37"/>
      <c r="J56" s="37"/>
      <c r="K56" s="37"/>
    </row>
    <row r="57" spans="1:11" s="32" customFormat="1" ht="14.5" customHeight="1">
      <c r="A57" s="108"/>
      <c r="B57" s="99"/>
      <c r="C57" s="42"/>
      <c r="D57" s="42"/>
      <c r="E57" s="42"/>
      <c r="F57" s="38"/>
      <c r="G57" s="39"/>
      <c r="H57" s="37"/>
      <c r="I57" s="37"/>
      <c r="J57" s="37"/>
      <c r="K57" s="37"/>
    </row>
    <row r="58" spans="1:11" s="32" customFormat="1">
      <c r="A58" s="98"/>
      <c r="B58" s="41"/>
      <c r="C58" s="42"/>
      <c r="D58" s="42"/>
      <c r="E58" s="42"/>
      <c r="F58" s="39"/>
      <c r="G58" s="38"/>
      <c r="I58" s="37"/>
      <c r="J58" s="37"/>
      <c r="K58" s="37"/>
    </row>
    <row r="59" spans="1:11" s="2" customFormat="1">
      <c r="A59" s="5"/>
      <c r="B59" s="92"/>
      <c r="C59" s="25"/>
      <c r="D59" s="93"/>
      <c r="E59" s="16"/>
      <c r="F59" s="16"/>
      <c r="G59" s="22"/>
    </row>
    <row r="60" spans="1:11" s="32" customFormat="1" ht="14.5" customHeight="1">
      <c r="A60" s="36">
        <v>31</v>
      </c>
      <c r="B60" s="99"/>
      <c r="C60" s="43"/>
      <c r="D60" s="43"/>
      <c r="E60" s="43"/>
      <c r="F60" s="38"/>
      <c r="G60" s="39"/>
      <c r="H60" s="37"/>
      <c r="I60" s="37"/>
    </row>
    <row r="61" spans="1:11" s="32" customFormat="1" ht="14.5" customHeight="1">
      <c r="A61" s="108"/>
      <c r="B61" s="99"/>
      <c r="C61" s="43"/>
      <c r="D61" s="43"/>
      <c r="E61" s="43"/>
      <c r="F61" s="38"/>
      <c r="G61" s="39"/>
      <c r="H61" s="37"/>
      <c r="I61" s="37"/>
    </row>
    <row r="62" spans="1:11" s="32" customFormat="1">
      <c r="A62" s="98"/>
      <c r="B62" s="41"/>
      <c r="C62" s="42"/>
      <c r="D62" s="42"/>
      <c r="E62" s="42"/>
      <c r="F62" s="39"/>
      <c r="G62" s="38"/>
      <c r="H62" s="37"/>
      <c r="I62" s="37"/>
    </row>
    <row r="63" spans="1:11" s="2" customFormat="1">
      <c r="A63" s="7"/>
      <c r="B63" s="57"/>
      <c r="C63" s="56"/>
      <c r="D63" s="55"/>
      <c r="E63" s="7"/>
      <c r="F63" s="7"/>
      <c r="G63" s="7"/>
    </row>
    <row r="64" spans="1:11" s="2" customFormat="1" ht="14" customHeight="1">
      <c r="A64" s="51" t="s">
        <v>61</v>
      </c>
      <c r="B64" s="177" t="s">
        <v>82</v>
      </c>
      <c r="C64" s="177"/>
      <c r="D64" s="177"/>
      <c r="E64" s="177"/>
      <c r="F64" s="177"/>
      <c r="G64" s="177"/>
    </row>
    <row r="65" spans="1:7" s="2" customFormat="1">
      <c r="A65" s="4"/>
      <c r="B65" s="177"/>
      <c r="C65" s="177"/>
      <c r="D65" s="177"/>
      <c r="E65" s="177"/>
      <c r="F65" s="177"/>
      <c r="G65" s="177"/>
    </row>
    <row r="66" spans="1:7" s="2" customFormat="1">
      <c r="A66" s="4"/>
      <c r="B66" s="57"/>
      <c r="C66" s="56"/>
      <c r="D66" s="55"/>
      <c r="E66" s="7"/>
      <c r="F66" s="7"/>
      <c r="G66" s="7"/>
    </row>
    <row r="67" spans="1:7" s="2" customFormat="1">
      <c r="A67" s="4"/>
      <c r="B67" s="184" t="s">
        <v>84</v>
      </c>
      <c r="C67" s="184"/>
      <c r="D67" s="184"/>
      <c r="E67" s="184"/>
      <c r="F67" s="7"/>
      <c r="G67" s="7"/>
    </row>
    <row r="68" spans="1:7" s="2" customFormat="1">
      <c r="A68" s="4"/>
      <c r="B68" s="184" t="s">
        <v>17</v>
      </c>
      <c r="C68" s="184"/>
      <c r="D68" s="184"/>
      <c r="E68" s="184"/>
    </row>
    <row r="69" spans="1:7" s="2" customFormat="1" ht="16" thickBot="1">
      <c r="A69" s="4"/>
      <c r="B69" s="183" t="s">
        <v>114</v>
      </c>
      <c r="C69" s="183"/>
      <c r="D69" s="183"/>
      <c r="E69" s="183"/>
    </row>
    <row r="70" spans="1:7" s="2" customFormat="1">
      <c r="A70" s="4"/>
      <c r="B70" s="64" t="s">
        <v>18</v>
      </c>
      <c r="C70" s="4"/>
      <c r="D70" s="4"/>
      <c r="E70" s="4"/>
    </row>
    <row r="71" spans="1:7">
      <c r="A71" s="54"/>
      <c r="B71" s="58"/>
      <c r="C71" s="186"/>
      <c r="D71" s="186"/>
      <c r="E71" s="118"/>
    </row>
    <row r="72" spans="1:7">
      <c r="A72" s="54"/>
      <c r="B72" s="64" t="s">
        <v>20</v>
      </c>
      <c r="C72" s="54"/>
      <c r="D72" s="17"/>
      <c r="E72" s="72"/>
    </row>
    <row r="73" spans="1:7">
      <c r="A73" s="54"/>
      <c r="B73" s="58"/>
      <c r="C73" s="76"/>
      <c r="D73" s="118"/>
      <c r="E73" s="71"/>
    </row>
    <row r="74" spans="1:7">
      <c r="A74" s="54"/>
      <c r="B74" s="58"/>
      <c r="C74" s="76"/>
      <c r="D74" s="120"/>
      <c r="E74" s="71"/>
    </row>
    <row r="75" spans="1:7">
      <c r="A75" s="54"/>
      <c r="B75" s="58"/>
      <c r="C75" s="76"/>
      <c r="D75" s="120"/>
      <c r="E75" s="71"/>
    </row>
    <row r="76" spans="1:7">
      <c r="A76" s="54"/>
      <c r="B76" s="58"/>
      <c r="C76" s="76"/>
      <c r="D76" s="120"/>
      <c r="E76" s="71"/>
    </row>
    <row r="77" spans="1:7">
      <c r="A77" s="54"/>
      <c r="B77" s="58"/>
      <c r="C77" s="76"/>
      <c r="D77" s="120"/>
      <c r="E77" s="71"/>
    </row>
    <row r="78" spans="1:7">
      <c r="A78" s="54"/>
      <c r="B78" s="58"/>
      <c r="C78" s="76"/>
      <c r="D78" s="120"/>
      <c r="E78" s="71"/>
    </row>
    <row r="79" spans="1:7">
      <c r="A79" s="54"/>
      <c r="B79" s="76"/>
      <c r="C79" s="58"/>
      <c r="D79" s="121"/>
      <c r="E79" s="120"/>
    </row>
    <row r="80" spans="1:7">
      <c r="A80" s="54"/>
      <c r="B80" s="76"/>
      <c r="C80" s="58"/>
      <c r="D80" s="121"/>
      <c r="E80" s="118"/>
    </row>
    <row r="81" spans="1:6">
      <c r="A81" s="54"/>
      <c r="B81" s="54"/>
      <c r="C81" s="54"/>
      <c r="D81" s="54"/>
      <c r="E81" s="54"/>
      <c r="F81" s="59"/>
    </row>
    <row r="82" spans="1:6">
      <c r="A82" s="54"/>
      <c r="B82" s="184" t="s">
        <v>84</v>
      </c>
      <c r="C82" s="184"/>
      <c r="D82" s="184"/>
      <c r="E82" s="184"/>
      <c r="F82" s="59"/>
    </row>
    <row r="83" spans="1:6">
      <c r="A83" s="54"/>
      <c r="B83" s="184" t="s">
        <v>30</v>
      </c>
      <c r="C83" s="184"/>
      <c r="D83" s="184"/>
      <c r="E83" s="184"/>
      <c r="F83" s="59"/>
    </row>
    <row r="84" spans="1:6" ht="16" thickBot="1">
      <c r="A84" s="54"/>
      <c r="B84" s="183" t="s">
        <v>114</v>
      </c>
      <c r="C84" s="183"/>
      <c r="D84" s="183"/>
      <c r="E84" s="183"/>
      <c r="F84" s="59"/>
    </row>
    <row r="85" spans="1:6">
      <c r="A85" s="54"/>
      <c r="B85" s="76"/>
      <c r="C85" s="58"/>
      <c r="D85" s="58"/>
      <c r="E85" s="74"/>
      <c r="F85" s="59"/>
    </row>
    <row r="86" spans="1:6">
      <c r="A86" s="54"/>
      <c r="B86" s="76"/>
      <c r="C86" s="58"/>
      <c r="D86" s="58"/>
      <c r="E86" s="71"/>
      <c r="F86" s="59"/>
    </row>
    <row r="87" spans="1:6">
      <c r="A87" s="54"/>
      <c r="B87" s="76"/>
      <c r="C87" s="58"/>
      <c r="D87" s="58"/>
      <c r="E87" s="74"/>
      <c r="F87" s="59"/>
    </row>
    <row r="88" spans="1:6">
      <c r="A88" s="54"/>
      <c r="B88" s="54"/>
      <c r="C88" s="54"/>
      <c r="D88" s="54"/>
      <c r="E88" s="54"/>
      <c r="F88" s="59"/>
    </row>
    <row r="89" spans="1:6">
      <c r="A89" s="54"/>
      <c r="B89" s="184" t="s">
        <v>84</v>
      </c>
      <c r="C89" s="184"/>
      <c r="D89" s="184"/>
      <c r="E89" s="184"/>
      <c r="F89" s="184"/>
    </row>
    <row r="90" spans="1:6">
      <c r="A90" s="54"/>
      <c r="B90" s="184" t="s">
        <v>34</v>
      </c>
      <c r="C90" s="184"/>
      <c r="D90" s="184"/>
      <c r="E90" s="184"/>
      <c r="F90" s="184"/>
    </row>
    <row r="91" spans="1:6" ht="16" thickBot="1">
      <c r="A91" s="54"/>
      <c r="B91" s="185" t="s">
        <v>115</v>
      </c>
      <c r="C91" s="185"/>
      <c r="D91" s="185"/>
      <c r="E91" s="185"/>
      <c r="F91" s="185"/>
    </row>
    <row r="92" spans="1:6">
      <c r="A92" s="54"/>
      <c r="B92" s="181" t="s">
        <v>40</v>
      </c>
      <c r="C92" s="181"/>
      <c r="D92" s="181"/>
      <c r="E92" s="181"/>
      <c r="F92" s="181"/>
    </row>
    <row r="93" spans="1:6">
      <c r="A93" s="54"/>
      <c r="B93" s="76"/>
      <c r="C93" s="80"/>
      <c r="D93" s="80"/>
      <c r="E93" s="121"/>
      <c r="F93" s="74"/>
    </row>
    <row r="94" spans="1:6">
      <c r="A94" s="54"/>
      <c r="B94" s="76"/>
      <c r="C94" s="80"/>
      <c r="D94" s="80"/>
      <c r="E94" s="121"/>
      <c r="F94" s="71"/>
    </row>
    <row r="95" spans="1:6">
      <c r="A95" s="54"/>
      <c r="B95" s="76"/>
      <c r="C95" s="80"/>
      <c r="D95" s="80"/>
      <c r="E95" s="121"/>
      <c r="F95" s="71"/>
    </row>
    <row r="96" spans="1:6">
      <c r="A96" s="54"/>
      <c r="B96" s="76"/>
      <c r="C96" s="80"/>
      <c r="D96" s="80"/>
      <c r="E96" s="121"/>
      <c r="F96" s="71"/>
    </row>
    <row r="97" spans="1:7">
      <c r="A97" s="54"/>
      <c r="B97" s="76"/>
      <c r="C97" s="80"/>
      <c r="D97" s="80"/>
      <c r="E97" s="74"/>
      <c r="F97" s="71"/>
    </row>
    <row r="98" spans="1:7">
      <c r="A98" s="54"/>
      <c r="B98" s="76"/>
      <c r="C98" s="80"/>
      <c r="D98" s="80"/>
      <c r="E98" s="71"/>
      <c r="F98" s="77"/>
    </row>
    <row r="99" spans="1:7">
      <c r="A99" s="54"/>
      <c r="B99" s="58"/>
      <c r="C99" s="119"/>
      <c r="D99" s="80"/>
      <c r="E99" s="121"/>
      <c r="F99" s="81"/>
    </row>
    <row r="100" spans="1:7">
      <c r="A100" s="54"/>
      <c r="B100" s="54"/>
      <c r="C100" s="78"/>
      <c r="E100" s="17"/>
      <c r="F100" s="79"/>
    </row>
    <row r="101" spans="1:7">
      <c r="A101" s="54"/>
      <c r="B101" s="181" t="s">
        <v>41</v>
      </c>
      <c r="C101" s="181"/>
      <c r="D101" s="181"/>
      <c r="E101" s="181"/>
      <c r="F101" s="181"/>
    </row>
    <row r="102" spans="1:7">
      <c r="A102" s="54"/>
      <c r="B102" s="76"/>
      <c r="C102" s="58"/>
      <c r="D102" s="58"/>
      <c r="E102" s="58"/>
      <c r="F102" s="58"/>
      <c r="G102" s="53"/>
    </row>
    <row r="103" spans="1:7">
      <c r="A103" s="54"/>
      <c r="B103" s="58"/>
      <c r="C103" s="76"/>
      <c r="D103" s="58"/>
      <c r="E103" s="74"/>
      <c r="F103" s="121"/>
      <c r="G103" s="53"/>
    </row>
    <row r="104" spans="1:7">
      <c r="A104" s="54"/>
      <c r="B104" s="58"/>
      <c r="C104" s="76"/>
      <c r="D104" s="58"/>
      <c r="E104" s="71"/>
      <c r="F104" s="121"/>
      <c r="G104" s="53"/>
    </row>
    <row r="105" spans="1:7">
      <c r="A105" s="54"/>
      <c r="B105" s="58"/>
      <c r="C105" s="76"/>
      <c r="D105" s="58"/>
      <c r="E105" s="71"/>
      <c r="F105" s="121"/>
      <c r="G105" s="53"/>
    </row>
    <row r="106" spans="1:7">
      <c r="A106" s="54"/>
      <c r="B106" s="58"/>
      <c r="C106" s="76"/>
      <c r="D106" s="58"/>
      <c r="E106" s="71"/>
      <c r="F106" s="121"/>
      <c r="G106" s="53"/>
    </row>
    <row r="107" spans="1:7">
      <c r="A107" s="54"/>
      <c r="B107" s="58"/>
      <c r="C107" s="76"/>
      <c r="D107" s="58"/>
      <c r="E107" s="71"/>
      <c r="F107" s="121"/>
      <c r="G107" s="53"/>
    </row>
    <row r="108" spans="1:7">
      <c r="A108" s="54"/>
      <c r="B108" s="58"/>
      <c r="C108" s="76"/>
      <c r="D108" s="58"/>
      <c r="E108" s="121"/>
      <c r="F108" s="74"/>
      <c r="G108" s="53"/>
    </row>
    <row r="109" spans="1:7">
      <c r="A109" s="54"/>
      <c r="B109" s="122"/>
      <c r="C109" s="58"/>
      <c r="D109" s="58"/>
      <c r="E109" s="71"/>
      <c r="F109" s="121"/>
      <c r="G109" s="53"/>
    </row>
    <row r="110" spans="1:7">
      <c r="A110" s="54"/>
      <c r="B110" s="58"/>
      <c r="C110" s="76"/>
      <c r="D110" s="58"/>
      <c r="E110" s="71"/>
      <c r="F110" s="71"/>
      <c r="G110" s="53"/>
    </row>
    <row r="111" spans="1:7">
      <c r="A111" s="54"/>
      <c r="B111" s="58"/>
      <c r="C111" s="76"/>
      <c r="D111" s="58"/>
      <c r="E111" s="71"/>
      <c r="F111" s="77"/>
      <c r="G111" s="53"/>
    </row>
    <row r="112" spans="1:7">
      <c r="A112" s="54"/>
      <c r="B112" s="58"/>
      <c r="C112" s="76"/>
      <c r="D112" s="58"/>
      <c r="E112" s="121"/>
      <c r="F112" s="81"/>
      <c r="G112" s="53"/>
    </row>
    <row r="113" spans="1:7" s="2" customFormat="1">
      <c r="A113" s="4"/>
      <c r="C113" s="64"/>
      <c r="E113" s="16"/>
      <c r="F113" s="82"/>
      <c r="G113" s="7"/>
    </row>
    <row r="114" spans="1:7" s="2" customFormat="1">
      <c r="A114" s="83" t="s">
        <v>44</v>
      </c>
      <c r="B114" s="83" t="s">
        <v>96</v>
      </c>
      <c r="C114" s="4"/>
      <c r="D114" s="4"/>
      <c r="E114" s="4"/>
      <c r="F114" s="4"/>
      <c r="G114" s="7"/>
    </row>
    <row r="115" spans="1:7" s="2" customFormat="1">
      <c r="A115" s="83"/>
      <c r="B115" s="84" t="s">
        <v>98</v>
      </c>
      <c r="C115" s="187" t="s">
        <v>97</v>
      </c>
      <c r="D115" s="187"/>
      <c r="E115" s="187"/>
      <c r="F115" s="187"/>
      <c r="G115" s="187"/>
    </row>
    <row r="116" spans="1:7" s="2" customFormat="1">
      <c r="A116" s="83"/>
      <c r="B116" s="84"/>
      <c r="C116" s="187"/>
      <c r="D116" s="187"/>
      <c r="E116" s="187"/>
      <c r="F116" s="187"/>
      <c r="G116" s="187"/>
    </row>
    <row r="117" spans="1:7" s="2" customFormat="1">
      <c r="A117" s="83"/>
      <c r="B117" s="83"/>
      <c r="C117" s="4"/>
      <c r="D117" s="4"/>
      <c r="E117" s="4"/>
      <c r="F117" s="4"/>
      <c r="G117" s="7"/>
    </row>
    <row r="118" spans="1:7" s="2" customFormat="1">
      <c r="A118" s="83"/>
      <c r="B118" s="83"/>
      <c r="C118" s="62"/>
      <c r="D118" s="62"/>
      <c r="E118" s="62"/>
      <c r="F118" s="62"/>
      <c r="G118" s="7"/>
    </row>
    <row r="119" spans="1:7" s="2" customFormat="1">
      <c r="A119" s="83"/>
      <c r="B119" s="83"/>
      <c r="C119" s="62"/>
      <c r="D119" s="62"/>
      <c r="E119" s="62"/>
      <c r="F119" s="62"/>
      <c r="G119" s="7"/>
    </row>
    <row r="120" spans="1:7" s="2" customFormat="1">
      <c r="A120" s="83"/>
      <c r="B120" s="83"/>
      <c r="C120" s="85"/>
      <c r="D120" s="86"/>
      <c r="E120" s="62"/>
      <c r="F120" s="62"/>
      <c r="G120" s="7"/>
    </row>
    <row r="121" spans="1:7" s="2" customFormat="1">
      <c r="A121" s="83"/>
      <c r="B121" s="83"/>
      <c r="C121" s="62"/>
      <c r="D121" s="62"/>
      <c r="E121" s="62"/>
      <c r="F121" s="62"/>
      <c r="G121" s="7"/>
    </row>
    <row r="122" spans="1:7" s="2" customFormat="1">
      <c r="A122" s="83"/>
      <c r="B122" s="83"/>
      <c r="C122" s="4"/>
      <c r="D122" s="4"/>
      <c r="E122" s="4"/>
      <c r="F122" s="4"/>
      <c r="G122" s="7"/>
    </row>
    <row r="123" spans="1:7" s="2" customFormat="1">
      <c r="A123" s="83"/>
      <c r="B123" s="84" t="s">
        <v>99</v>
      </c>
      <c r="C123" s="182" t="s">
        <v>116</v>
      </c>
      <c r="D123" s="182"/>
      <c r="E123" s="182"/>
      <c r="F123" s="182"/>
      <c r="G123" s="182"/>
    </row>
    <row r="124" spans="1:7" s="2" customFormat="1">
      <c r="A124" s="4"/>
      <c r="B124" s="4"/>
      <c r="C124" s="182"/>
      <c r="D124" s="182"/>
      <c r="E124" s="182"/>
      <c r="F124" s="182"/>
      <c r="G124" s="182"/>
    </row>
    <row r="125" spans="1:7" s="2" customFormat="1">
      <c r="A125" s="4"/>
      <c r="B125" s="4"/>
      <c r="C125" s="4"/>
      <c r="D125" s="4"/>
      <c r="E125" s="4"/>
      <c r="F125" s="4"/>
      <c r="G125" s="7"/>
    </row>
    <row r="126" spans="1:7" s="2" customFormat="1">
      <c r="A126" s="4"/>
      <c r="B126" s="4"/>
      <c r="C126" s="62"/>
      <c r="D126" s="62"/>
      <c r="E126" s="87"/>
      <c r="F126" s="62"/>
      <c r="G126" s="7"/>
    </row>
    <row r="127" spans="1:7" s="2" customFormat="1">
      <c r="A127" s="4"/>
      <c r="B127" s="4"/>
      <c r="C127" s="62"/>
      <c r="D127" s="62"/>
      <c r="E127" s="123"/>
      <c r="F127" s="62"/>
      <c r="G127" s="7"/>
    </row>
    <row r="128" spans="1:7" s="2" customFormat="1">
      <c r="A128" s="4"/>
      <c r="B128" s="4"/>
      <c r="C128" s="62"/>
      <c r="D128" s="62"/>
      <c r="E128" s="123"/>
      <c r="F128" s="62"/>
      <c r="G128" s="7"/>
    </row>
    <row r="129" spans="1:7" s="2" customFormat="1">
      <c r="A129" s="4"/>
      <c r="B129" s="4"/>
      <c r="C129" s="62"/>
      <c r="D129" s="62"/>
      <c r="E129" s="89"/>
      <c r="F129" s="62"/>
      <c r="G129" s="7"/>
    </row>
    <row r="130" spans="1:7" s="2" customFormat="1">
      <c r="A130" s="4"/>
      <c r="B130" s="4"/>
      <c r="C130" s="62"/>
      <c r="D130" s="62"/>
      <c r="E130" s="124"/>
      <c r="F130" s="62"/>
      <c r="G130" s="7"/>
    </row>
    <row r="131" spans="1:7" s="2" customFormat="1">
      <c r="A131" s="4"/>
      <c r="B131" s="4"/>
      <c r="C131" s="62"/>
      <c r="D131" s="62"/>
      <c r="E131" s="87"/>
      <c r="F131" s="62"/>
      <c r="G131" s="7"/>
    </row>
    <row r="132" spans="1:7" s="2" customFormat="1">
      <c r="A132" s="4"/>
      <c r="B132" s="4"/>
      <c r="C132" s="4"/>
      <c r="D132" s="4"/>
      <c r="E132" s="16"/>
      <c r="F132" s="4"/>
      <c r="G132" s="7"/>
    </row>
  </sheetData>
  <mergeCells count="25">
    <mergeCell ref="A2:G3"/>
    <mergeCell ref="B101:F101"/>
    <mergeCell ref="C123:G124"/>
    <mergeCell ref="B43:G43"/>
    <mergeCell ref="B84:E84"/>
    <mergeCell ref="B89:F89"/>
    <mergeCell ref="B90:F90"/>
    <mergeCell ref="B91:F91"/>
    <mergeCell ref="B92:F92"/>
    <mergeCell ref="B67:E67"/>
    <mergeCell ref="B68:E68"/>
    <mergeCell ref="B69:E69"/>
    <mergeCell ref="B82:E82"/>
    <mergeCell ref="B83:E83"/>
    <mergeCell ref="C71:D71"/>
    <mergeCell ref="C115:G116"/>
    <mergeCell ref="B39:G39"/>
    <mergeCell ref="B47:G47"/>
    <mergeCell ref="B51:G51"/>
    <mergeCell ref="B64:G65"/>
    <mergeCell ref="B5:G5"/>
    <mergeCell ref="B6:G6"/>
    <mergeCell ref="B7:G7"/>
    <mergeCell ref="D8:E8"/>
    <mergeCell ref="F8:G8"/>
  </mergeCells>
  <pageMargins left="0.9" right="0.9" top="1" bottom="0.75" header="0.5" footer="0.5"/>
  <pageSetup orientation="portrait" r:id="rId1"/>
  <rowBreaks count="2" manualBreakCount="2">
    <brk id="43" max="16383" man="1"/>
    <brk id="87" max="6"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126"/>
  <sheetViews>
    <sheetView tabSelected="1" topLeftCell="A102" zoomScaleNormal="100" workbookViewId="0">
      <selection activeCell="F123" sqref="F123"/>
    </sheetView>
  </sheetViews>
  <sheetFormatPr baseColWidth="10" defaultColWidth="8.83203125" defaultRowHeight="15"/>
  <cols>
    <col min="1" max="1" width="4.1640625" style="1" customWidth="1"/>
    <col min="2" max="2" width="4.6640625" style="1" customWidth="1"/>
    <col min="3" max="3" width="32.6640625" style="1" customWidth="1"/>
    <col min="4" max="4" width="11" style="1" customWidth="1"/>
    <col min="5" max="5" width="11.33203125" style="1" customWidth="1"/>
    <col min="6" max="7" width="10.6640625" style="1" customWidth="1"/>
    <col min="8" max="16384" width="8.83203125" style="1"/>
  </cols>
  <sheetData>
    <row r="1" spans="1:9">
      <c r="A1" s="52" t="s">
        <v>62</v>
      </c>
      <c r="B1" s="52"/>
      <c r="C1" s="52"/>
      <c r="D1" s="9"/>
      <c r="E1" s="9"/>
      <c r="F1" s="9"/>
      <c r="G1" s="9"/>
      <c r="H1" s="14"/>
      <c r="I1" s="14"/>
    </row>
    <row r="2" spans="1:9" ht="15.5" customHeight="1">
      <c r="A2" s="171" t="s">
        <v>113</v>
      </c>
      <c r="B2" s="171"/>
      <c r="C2" s="171"/>
      <c r="D2" s="171"/>
      <c r="E2" s="171"/>
      <c r="F2" s="171"/>
      <c r="G2" s="171"/>
    </row>
    <row r="3" spans="1:9" ht="20" customHeight="1">
      <c r="A3" s="171"/>
      <c r="B3" s="171"/>
      <c r="C3" s="171"/>
      <c r="D3" s="171"/>
      <c r="E3" s="171"/>
      <c r="F3" s="171"/>
      <c r="G3" s="171"/>
    </row>
    <row r="4" spans="1:9">
      <c r="A4" s="46"/>
      <c r="B4" s="54"/>
      <c r="C4" s="53"/>
      <c r="D4" s="53"/>
      <c r="E4" s="53"/>
      <c r="F4" s="53"/>
    </row>
    <row r="5" spans="1:9" s="2" customFormat="1" ht="16.25" customHeight="1">
      <c r="A5" s="7"/>
      <c r="B5" s="178" t="s">
        <v>29</v>
      </c>
      <c r="C5" s="178"/>
      <c r="D5" s="178"/>
      <c r="E5" s="178"/>
      <c r="F5" s="178"/>
      <c r="G5" s="178"/>
    </row>
    <row r="6" spans="1:9" s="2" customFormat="1" ht="16.25" customHeight="1">
      <c r="A6" s="7"/>
      <c r="B6" s="178" t="s">
        <v>45</v>
      </c>
      <c r="C6" s="178"/>
      <c r="D6" s="178"/>
      <c r="E6" s="178"/>
      <c r="F6" s="178"/>
      <c r="G6" s="178"/>
    </row>
    <row r="7" spans="1:9" s="2" customFormat="1" ht="16.25" customHeight="1" thickBot="1">
      <c r="A7" s="7"/>
      <c r="B7" s="179">
        <v>44196</v>
      </c>
      <c r="C7" s="179"/>
      <c r="D7" s="179"/>
      <c r="E7" s="179"/>
      <c r="F7" s="179"/>
      <c r="G7" s="179"/>
    </row>
    <row r="8" spans="1:9" s="2" customFormat="1">
      <c r="A8" s="7"/>
      <c r="B8" s="7"/>
      <c r="D8" s="180" t="s">
        <v>46</v>
      </c>
      <c r="E8" s="180"/>
      <c r="F8" s="180" t="s">
        <v>47</v>
      </c>
      <c r="G8" s="180"/>
      <c r="H8" s="7"/>
    </row>
    <row r="9" spans="1:9" s="2" customFormat="1" ht="12.5" customHeight="1">
      <c r="A9" s="7"/>
      <c r="B9" s="63"/>
      <c r="D9" s="117" t="s">
        <v>49</v>
      </c>
      <c r="E9" s="117" t="s">
        <v>48</v>
      </c>
      <c r="F9" s="117" t="s">
        <v>49</v>
      </c>
      <c r="G9" s="117" t="s">
        <v>48</v>
      </c>
      <c r="H9" s="7"/>
    </row>
    <row r="10" spans="1:9" s="2" customFormat="1" ht="16.25" customHeight="1">
      <c r="A10" s="4"/>
      <c r="B10" s="65" t="s">
        <v>35</v>
      </c>
      <c r="C10" s="116"/>
      <c r="D10" s="131">
        <v>11000</v>
      </c>
      <c r="E10" s="131"/>
      <c r="F10" s="131">
        <v>11000</v>
      </c>
      <c r="G10" s="132"/>
      <c r="H10" s="7"/>
    </row>
    <row r="11" spans="1:9" s="2" customFormat="1" ht="16.25" customHeight="1">
      <c r="A11" s="4"/>
      <c r="B11" s="65" t="s">
        <v>110</v>
      </c>
      <c r="C11" s="116"/>
      <c r="D11" s="133">
        <v>20000</v>
      </c>
      <c r="E11" s="133"/>
      <c r="F11" s="133">
        <v>23500</v>
      </c>
      <c r="G11" s="132"/>
      <c r="H11" s="7"/>
    </row>
    <row r="12" spans="1:9" s="2" customFormat="1" ht="16.25" customHeight="1">
      <c r="A12" s="4"/>
      <c r="B12" s="65" t="s">
        <v>16</v>
      </c>
      <c r="C12" s="116"/>
      <c r="D12" s="133">
        <v>8400</v>
      </c>
      <c r="E12" s="133"/>
      <c r="F12" s="133">
        <v>3000</v>
      </c>
      <c r="G12" s="132"/>
      <c r="H12" s="7"/>
    </row>
    <row r="13" spans="1:9" s="2" customFormat="1" ht="16.25" customHeight="1">
      <c r="A13" s="4"/>
      <c r="B13" s="65" t="s">
        <v>108</v>
      </c>
      <c r="C13" s="116"/>
      <c r="D13" s="133">
        <v>3350</v>
      </c>
      <c r="E13" s="133"/>
      <c r="F13" s="133">
        <v>2500</v>
      </c>
      <c r="G13" s="132"/>
      <c r="H13" s="7"/>
    </row>
    <row r="14" spans="1:9" s="2" customFormat="1" ht="16.25" customHeight="1">
      <c r="A14" s="4"/>
      <c r="B14" s="65" t="s">
        <v>38</v>
      </c>
      <c r="C14" s="116"/>
      <c r="D14" s="133">
        <v>60000</v>
      </c>
      <c r="E14" s="133"/>
      <c r="F14" s="133">
        <v>60000</v>
      </c>
      <c r="G14" s="132"/>
      <c r="H14" s="7"/>
    </row>
    <row r="15" spans="1:9" s="2" customFormat="1" ht="16.25" customHeight="1">
      <c r="A15" s="4"/>
      <c r="B15" s="65" t="s">
        <v>81</v>
      </c>
      <c r="C15" s="116"/>
      <c r="D15" s="133"/>
      <c r="E15" s="131">
        <v>28000</v>
      </c>
      <c r="F15" s="134"/>
      <c r="G15" s="131">
        <v>33000</v>
      </c>
      <c r="H15" s="7"/>
    </row>
    <row r="16" spans="1:9" s="2" customFormat="1" ht="16.25" customHeight="1">
      <c r="A16" s="4"/>
      <c r="B16" s="65" t="s">
        <v>59</v>
      </c>
      <c r="C16" s="116"/>
      <c r="D16" s="135"/>
      <c r="E16" s="133">
        <v>5000</v>
      </c>
      <c r="F16" s="132"/>
      <c r="G16" s="132">
        <v>5000</v>
      </c>
      <c r="H16" s="7"/>
    </row>
    <row r="17" spans="1:8" s="2" customFormat="1" ht="16.25" customHeight="1">
      <c r="A17" s="4"/>
      <c r="B17" s="65" t="s">
        <v>71</v>
      </c>
      <c r="C17" s="116"/>
      <c r="D17" s="135"/>
      <c r="E17" s="133">
        <v>0</v>
      </c>
      <c r="F17" s="132"/>
      <c r="G17" s="132">
        <v>150</v>
      </c>
      <c r="H17" s="7"/>
    </row>
    <row r="18" spans="1:8" s="2" customFormat="1" ht="16.25" customHeight="1">
      <c r="A18" s="4"/>
      <c r="B18" s="65" t="s">
        <v>8</v>
      </c>
      <c r="C18" s="116"/>
      <c r="D18" s="135"/>
      <c r="E18" s="133">
        <v>5000</v>
      </c>
      <c r="F18" s="132"/>
      <c r="G18" s="132">
        <v>5000</v>
      </c>
      <c r="H18" s="7"/>
    </row>
    <row r="19" spans="1:8" s="2" customFormat="1" ht="16.25" customHeight="1">
      <c r="A19" s="4"/>
      <c r="B19" s="66" t="s">
        <v>50</v>
      </c>
      <c r="C19" s="116"/>
      <c r="D19" s="135"/>
      <c r="E19" s="133">
        <v>7000</v>
      </c>
      <c r="F19" s="132"/>
      <c r="G19" s="132">
        <v>5600</v>
      </c>
      <c r="H19" s="7"/>
    </row>
    <row r="20" spans="1:8" s="2" customFormat="1" ht="16.25" customHeight="1">
      <c r="A20" s="4"/>
      <c r="B20" s="66" t="s">
        <v>51</v>
      </c>
      <c r="C20" s="116"/>
      <c r="D20" s="135"/>
      <c r="E20" s="133">
        <v>0</v>
      </c>
      <c r="F20" s="132"/>
      <c r="G20" s="132">
        <v>1300</v>
      </c>
      <c r="H20" s="7"/>
    </row>
    <row r="21" spans="1:8" s="2" customFormat="1" ht="16.25" customHeight="1">
      <c r="A21" s="4"/>
      <c r="B21" s="66" t="s">
        <v>52</v>
      </c>
      <c r="C21" s="116"/>
      <c r="D21" s="135"/>
      <c r="E21" s="133">
        <v>10000</v>
      </c>
      <c r="F21" s="132"/>
      <c r="G21" s="132">
        <v>10000</v>
      </c>
      <c r="H21" s="7"/>
    </row>
    <row r="22" spans="1:8" s="2" customFormat="1" ht="16.25" customHeight="1">
      <c r="A22" s="4"/>
      <c r="B22" s="66" t="s">
        <v>53</v>
      </c>
      <c r="C22" s="116"/>
      <c r="D22" s="135"/>
      <c r="E22" s="133">
        <v>3500</v>
      </c>
      <c r="F22" s="132"/>
      <c r="G22" s="132">
        <v>3500</v>
      </c>
      <c r="H22" s="7"/>
    </row>
    <row r="23" spans="1:8" s="2" customFormat="1" ht="16.25" customHeight="1">
      <c r="A23" s="7"/>
      <c r="B23" s="66" t="s">
        <v>54</v>
      </c>
      <c r="C23" s="116"/>
      <c r="D23" s="135"/>
      <c r="E23" s="133">
        <v>58600</v>
      </c>
      <c r="F23" s="132"/>
      <c r="G23" s="132">
        <v>63500</v>
      </c>
      <c r="H23" s="7"/>
    </row>
    <row r="24" spans="1:8" s="2" customFormat="1" ht="16.25" customHeight="1">
      <c r="A24" s="7"/>
      <c r="B24" s="66" t="s">
        <v>12</v>
      </c>
      <c r="C24" s="116"/>
      <c r="D24" s="133">
        <v>10000</v>
      </c>
      <c r="E24" s="135"/>
      <c r="F24" s="132">
        <v>11300</v>
      </c>
      <c r="G24" s="132"/>
      <c r="H24" s="7"/>
    </row>
    <row r="25" spans="1:8" s="2" customFormat="1" ht="16.25" customHeight="1">
      <c r="A25" s="7"/>
      <c r="B25" s="66" t="s">
        <v>55</v>
      </c>
      <c r="C25" s="116"/>
      <c r="D25" s="133"/>
      <c r="E25" s="135"/>
      <c r="F25" s="132">
        <v>850</v>
      </c>
      <c r="G25" s="132"/>
      <c r="H25" s="7"/>
    </row>
    <row r="26" spans="1:8" s="2" customFormat="1" ht="16.25" customHeight="1">
      <c r="A26" s="7"/>
      <c r="B26" s="66" t="s">
        <v>11</v>
      </c>
      <c r="C26" s="116"/>
      <c r="D26" s="133">
        <v>350</v>
      </c>
      <c r="E26" s="135"/>
      <c r="F26" s="132">
        <v>500</v>
      </c>
      <c r="G26" s="132"/>
      <c r="H26" s="7"/>
    </row>
    <row r="27" spans="1:8" s="2" customFormat="1" ht="16.25" customHeight="1">
      <c r="A27" s="7"/>
      <c r="B27" s="66" t="s">
        <v>56</v>
      </c>
      <c r="C27" s="116"/>
      <c r="D27" s="133"/>
      <c r="E27" s="135"/>
      <c r="F27" s="132">
        <v>5000</v>
      </c>
      <c r="G27" s="132"/>
      <c r="H27" s="7"/>
    </row>
    <row r="28" spans="1:8" s="2" customFormat="1" ht="16.25" customHeight="1">
      <c r="A28" s="7"/>
      <c r="B28" s="66" t="s">
        <v>57</v>
      </c>
      <c r="C28" s="116"/>
      <c r="D28" s="133"/>
      <c r="E28" s="135"/>
      <c r="F28" s="132">
        <v>5400</v>
      </c>
      <c r="G28" s="132"/>
      <c r="H28" s="7"/>
    </row>
    <row r="29" spans="1:8" s="2" customFormat="1" ht="16.25" customHeight="1">
      <c r="A29" s="7"/>
      <c r="B29" s="66" t="s">
        <v>58</v>
      </c>
      <c r="C29" s="116"/>
      <c r="D29" s="133">
        <v>4000</v>
      </c>
      <c r="E29" s="135"/>
      <c r="F29" s="132">
        <v>4000</v>
      </c>
      <c r="G29" s="136"/>
      <c r="H29" s="7"/>
    </row>
    <row r="30" spans="1:8" s="2" customFormat="1" ht="16.25" customHeight="1" thickBot="1">
      <c r="A30" s="7"/>
      <c r="B30" s="61"/>
      <c r="C30" s="61"/>
      <c r="D30" s="130">
        <f>SUM(D10:D29)</f>
        <v>117100</v>
      </c>
      <c r="E30" s="130">
        <f t="shared" ref="E30:G30" si="0">SUM(E10:E29)</f>
        <v>117100</v>
      </c>
      <c r="F30" s="130">
        <f t="shared" si="0"/>
        <v>127050</v>
      </c>
      <c r="G30" s="130">
        <f t="shared" si="0"/>
        <v>127050</v>
      </c>
      <c r="H30" s="7"/>
    </row>
    <row r="31" spans="1:8" s="2" customFormat="1" ht="16" thickTop="1">
      <c r="A31" s="7"/>
      <c r="B31" s="60"/>
      <c r="C31" s="7"/>
      <c r="D31" s="55"/>
      <c r="E31" s="7"/>
      <c r="F31" s="7"/>
      <c r="G31" s="7"/>
      <c r="H31" s="7"/>
    </row>
    <row r="32" spans="1:8" s="2" customFormat="1">
      <c r="A32" s="8" t="s">
        <v>0</v>
      </c>
      <c r="B32" s="60"/>
      <c r="C32" s="7"/>
      <c r="D32" s="55"/>
      <c r="E32" s="7"/>
      <c r="F32" s="7"/>
      <c r="G32" s="7"/>
      <c r="H32" s="7"/>
    </row>
    <row r="33" spans="1:12" s="2" customFormat="1">
      <c r="A33" s="45" t="s">
        <v>15</v>
      </c>
      <c r="B33" s="56" t="s">
        <v>60</v>
      </c>
      <c r="D33" s="55"/>
      <c r="E33" s="7"/>
      <c r="F33" s="7"/>
      <c r="G33" s="7"/>
      <c r="H33" s="7"/>
    </row>
    <row r="35" spans="1:12" s="19" customFormat="1">
      <c r="A35" s="27" t="s">
        <v>85</v>
      </c>
      <c r="B35" s="68"/>
      <c r="C35" s="69"/>
      <c r="D35" s="69"/>
      <c r="E35" s="69"/>
      <c r="F35" s="28" t="s">
        <v>1</v>
      </c>
      <c r="G35" s="28" t="s">
        <v>2</v>
      </c>
      <c r="I35" s="18"/>
      <c r="J35" s="18"/>
    </row>
    <row r="36" spans="1:12" s="32" customFormat="1" ht="14.5" customHeight="1">
      <c r="A36" s="36">
        <v>31</v>
      </c>
      <c r="B36" s="99" t="s">
        <v>83</v>
      </c>
      <c r="C36" s="43"/>
      <c r="D36" s="43"/>
      <c r="E36" s="43"/>
      <c r="F36" s="38">
        <f>F11-D11</f>
        <v>3500</v>
      </c>
      <c r="G36" s="39"/>
      <c r="I36" s="37"/>
      <c r="J36" s="37"/>
    </row>
    <row r="37" spans="1:12" s="32" customFormat="1">
      <c r="A37" s="98"/>
      <c r="B37" s="41"/>
      <c r="C37" s="42" t="s">
        <v>54</v>
      </c>
      <c r="D37" s="42"/>
      <c r="E37" s="42"/>
      <c r="F37" s="39"/>
      <c r="G37" s="38">
        <f>F36</f>
        <v>3500</v>
      </c>
      <c r="I37" s="37"/>
      <c r="J37" s="37"/>
    </row>
    <row r="38" spans="1:12" s="32" customFormat="1">
      <c r="A38" s="33"/>
      <c r="B38" s="160"/>
      <c r="C38" s="161"/>
      <c r="D38" s="161"/>
      <c r="E38" s="161"/>
      <c r="F38" s="161"/>
      <c r="G38" s="172"/>
      <c r="H38" s="34"/>
      <c r="I38" s="34"/>
      <c r="J38" s="37"/>
    </row>
    <row r="39" spans="1:12" s="32" customFormat="1" ht="16.25" customHeight="1">
      <c r="A39" s="36">
        <v>31</v>
      </c>
      <c r="B39" s="115" t="s">
        <v>50</v>
      </c>
      <c r="C39" s="43"/>
      <c r="D39" s="43"/>
      <c r="E39" s="43"/>
      <c r="F39" s="38">
        <f>E19-G19</f>
        <v>1400</v>
      </c>
      <c r="G39" s="39"/>
      <c r="I39" s="37"/>
      <c r="J39" s="37"/>
    </row>
    <row r="40" spans="1:12" s="32" customFormat="1">
      <c r="A40" s="98"/>
      <c r="B40" s="41"/>
      <c r="C40" s="42" t="s">
        <v>54</v>
      </c>
      <c r="D40" s="42"/>
      <c r="E40" s="42"/>
      <c r="F40" s="39"/>
      <c r="G40" s="38">
        <f>F39</f>
        <v>1400</v>
      </c>
      <c r="I40" s="37"/>
      <c r="J40" s="37"/>
    </row>
    <row r="41" spans="1:12" s="32" customFormat="1" ht="14.5" customHeight="1">
      <c r="A41" s="126"/>
      <c r="B41" s="152"/>
      <c r="C41" s="152"/>
      <c r="D41" s="152"/>
      <c r="E41" s="152"/>
      <c r="F41" s="152"/>
      <c r="G41" s="152"/>
      <c r="H41" s="152"/>
      <c r="I41" s="34"/>
      <c r="J41" s="37"/>
    </row>
    <row r="42" spans="1:12" s="32" customFormat="1" ht="14.5" customHeight="1">
      <c r="A42" s="36">
        <v>31</v>
      </c>
      <c r="B42" s="41" t="s">
        <v>57</v>
      </c>
      <c r="C42" s="42"/>
      <c r="D42" s="42"/>
      <c r="E42" s="42"/>
      <c r="F42" s="38">
        <f>F28</f>
        <v>5400</v>
      </c>
      <c r="G42" s="39"/>
      <c r="I42" s="37"/>
      <c r="J42" s="37"/>
    </row>
    <row r="43" spans="1:12" s="32" customFormat="1">
      <c r="A43" s="108"/>
      <c r="B43" s="41"/>
      <c r="C43" s="42" t="s">
        <v>5</v>
      </c>
      <c r="D43" s="42"/>
      <c r="E43" s="42"/>
      <c r="F43" s="38"/>
      <c r="G43" s="38">
        <f>F42</f>
        <v>5400</v>
      </c>
      <c r="I43" s="37"/>
      <c r="J43" s="37"/>
    </row>
    <row r="44" spans="1:12" s="32" customFormat="1">
      <c r="A44" s="33"/>
      <c r="B44" s="173"/>
      <c r="C44" s="173"/>
      <c r="D44" s="173"/>
      <c r="E44" s="173"/>
      <c r="F44" s="173"/>
      <c r="G44" s="174"/>
      <c r="H44" s="34"/>
      <c r="I44" s="34"/>
      <c r="J44" s="37"/>
    </row>
    <row r="45" spans="1:12" s="32" customFormat="1" ht="14.5" customHeight="1">
      <c r="A45" s="36">
        <v>31</v>
      </c>
      <c r="B45" s="99" t="s">
        <v>56</v>
      </c>
      <c r="C45" s="67"/>
      <c r="D45" s="67"/>
      <c r="E45" s="67"/>
      <c r="F45" s="38">
        <f>F27</f>
        <v>5000</v>
      </c>
      <c r="G45" s="39"/>
      <c r="I45" s="37"/>
      <c r="J45" s="37"/>
    </row>
    <row r="46" spans="1:12" s="32" customFormat="1">
      <c r="A46" s="98"/>
      <c r="B46" s="41"/>
      <c r="C46" s="42" t="s">
        <v>70</v>
      </c>
      <c r="D46" s="42"/>
      <c r="E46" s="42"/>
      <c r="F46" s="39"/>
      <c r="G46" s="38">
        <f>F45</f>
        <v>5000</v>
      </c>
      <c r="I46" s="37"/>
      <c r="J46" s="37"/>
    </row>
    <row r="47" spans="1:12" s="32" customFormat="1">
      <c r="A47" s="33"/>
      <c r="B47" s="175"/>
      <c r="C47" s="175"/>
      <c r="D47" s="175"/>
      <c r="E47" s="175"/>
      <c r="F47" s="175"/>
      <c r="G47" s="176"/>
      <c r="H47" s="34"/>
      <c r="I47" s="34"/>
      <c r="J47" s="37"/>
      <c r="K47" s="37"/>
      <c r="L47" s="37"/>
    </row>
    <row r="48" spans="1:12" s="32" customFormat="1" ht="14.5" customHeight="1">
      <c r="A48" s="36">
        <v>31</v>
      </c>
      <c r="B48" s="99" t="s">
        <v>11</v>
      </c>
      <c r="C48" s="42"/>
      <c r="D48" s="42"/>
      <c r="E48" s="42"/>
      <c r="F48" s="38">
        <v>150</v>
      </c>
      <c r="G48" s="39"/>
      <c r="I48" s="37"/>
      <c r="J48" s="37"/>
      <c r="K48" s="37"/>
      <c r="L48" s="37"/>
    </row>
    <row r="49" spans="1:12" s="32" customFormat="1">
      <c r="A49" s="98"/>
      <c r="B49" s="41"/>
      <c r="C49" s="42" t="s">
        <v>71</v>
      </c>
      <c r="D49" s="42"/>
      <c r="E49" s="42"/>
      <c r="F49" s="39"/>
      <c r="G49" s="38">
        <f>F48</f>
        <v>150</v>
      </c>
      <c r="J49" s="37"/>
      <c r="K49" s="37"/>
      <c r="L49" s="37"/>
    </row>
    <row r="50" spans="1:12" s="2" customFormat="1">
      <c r="A50" s="7"/>
      <c r="B50" s="92"/>
      <c r="C50" s="25"/>
      <c r="D50" s="93"/>
      <c r="E50" s="16"/>
      <c r="F50" s="16"/>
      <c r="G50" s="22"/>
      <c r="H50" s="70"/>
    </row>
    <row r="51" spans="1:12" s="32" customFormat="1" ht="14.5" customHeight="1">
      <c r="A51" s="36">
        <v>31</v>
      </c>
      <c r="B51" s="99" t="s">
        <v>55</v>
      </c>
      <c r="C51" s="42"/>
      <c r="D51" s="42"/>
      <c r="E51" s="42"/>
      <c r="F51" s="38">
        <f>F25</f>
        <v>850</v>
      </c>
      <c r="G51" s="39"/>
      <c r="I51" s="37"/>
      <c r="J51" s="37"/>
      <c r="K51" s="37"/>
      <c r="L51" s="37"/>
    </row>
    <row r="52" spans="1:12" s="32" customFormat="1">
      <c r="A52" s="98"/>
      <c r="B52" s="41"/>
      <c r="C52" s="42" t="s">
        <v>72</v>
      </c>
      <c r="D52" s="42"/>
      <c r="E52" s="42"/>
      <c r="F52" s="39"/>
      <c r="G52" s="38">
        <f>F51</f>
        <v>850</v>
      </c>
      <c r="J52" s="37"/>
      <c r="K52" s="37"/>
      <c r="L52" s="37"/>
    </row>
    <row r="53" spans="1:12" s="2" customFormat="1">
      <c r="A53" s="7"/>
      <c r="B53" s="92"/>
      <c r="C53" s="25"/>
      <c r="D53" s="93"/>
      <c r="E53" s="16"/>
      <c r="F53" s="16"/>
      <c r="G53" s="22"/>
      <c r="H53" s="70"/>
    </row>
    <row r="54" spans="1:12" s="32" customFormat="1" ht="14.5" customHeight="1">
      <c r="A54" s="36">
        <v>31</v>
      </c>
      <c r="B54" s="99" t="s">
        <v>12</v>
      </c>
      <c r="C54" s="43"/>
      <c r="D54" s="43"/>
      <c r="E54" s="43"/>
      <c r="F54" s="38">
        <f>G20</f>
        <v>1300</v>
      </c>
      <c r="G54" s="39"/>
      <c r="I54" s="37"/>
      <c r="J54" s="37"/>
    </row>
    <row r="55" spans="1:12" s="32" customFormat="1">
      <c r="A55" s="98"/>
      <c r="B55" s="41"/>
      <c r="C55" s="42" t="s">
        <v>51</v>
      </c>
      <c r="D55" s="42"/>
      <c r="E55" s="42"/>
      <c r="F55" s="39"/>
      <c r="G55" s="38">
        <f>F54</f>
        <v>1300</v>
      </c>
      <c r="I55" s="37"/>
      <c r="J55" s="37"/>
    </row>
    <row r="56" spans="1:12" s="2" customFormat="1">
      <c r="A56" s="7"/>
      <c r="B56" s="57"/>
      <c r="C56" s="56"/>
      <c r="D56" s="55"/>
      <c r="E56" s="7"/>
      <c r="F56" s="7"/>
      <c r="G56" s="7"/>
      <c r="H56" s="7"/>
    </row>
    <row r="57" spans="1:12" s="2" customFormat="1">
      <c r="A57" s="7"/>
      <c r="B57" s="57"/>
      <c r="C57" s="56"/>
      <c r="D57" s="55"/>
      <c r="E57" s="7"/>
      <c r="F57" s="7"/>
      <c r="G57" s="7"/>
      <c r="H57" s="7"/>
    </row>
    <row r="58" spans="1:12" s="2" customFormat="1" ht="14" customHeight="1">
      <c r="A58" s="45" t="s">
        <v>61</v>
      </c>
      <c r="B58" s="177" t="s">
        <v>117</v>
      </c>
      <c r="C58" s="177"/>
      <c r="D58" s="177"/>
      <c r="E58" s="177"/>
      <c r="F58" s="177"/>
      <c r="G58" s="177"/>
      <c r="H58" s="7"/>
    </row>
    <row r="59" spans="1:12" s="2" customFormat="1">
      <c r="A59" s="7"/>
      <c r="B59" s="177"/>
      <c r="C59" s="177"/>
      <c r="D59" s="177"/>
      <c r="E59" s="177"/>
      <c r="F59" s="177"/>
      <c r="G59" s="177"/>
      <c r="H59" s="7"/>
    </row>
    <row r="60" spans="1:12" s="2" customFormat="1">
      <c r="A60" s="7"/>
      <c r="B60" s="57"/>
      <c r="C60" s="56"/>
      <c r="D60" s="55"/>
      <c r="E60" s="7"/>
      <c r="F60" s="7"/>
      <c r="G60" s="7"/>
      <c r="H60" s="7"/>
    </row>
    <row r="61" spans="1:12" s="2" customFormat="1">
      <c r="A61" s="7"/>
      <c r="B61" s="184" t="s">
        <v>84</v>
      </c>
      <c r="C61" s="184"/>
      <c r="D61" s="184"/>
      <c r="E61" s="184"/>
      <c r="F61" s="7"/>
      <c r="G61" s="7"/>
      <c r="H61" s="7"/>
    </row>
    <row r="62" spans="1:12" s="2" customFormat="1">
      <c r="A62" s="7"/>
      <c r="B62" s="184" t="s">
        <v>17</v>
      </c>
      <c r="C62" s="184"/>
      <c r="D62" s="184"/>
      <c r="E62" s="184"/>
      <c r="H62" s="7"/>
    </row>
    <row r="63" spans="1:12" s="2" customFormat="1" ht="16" thickBot="1">
      <c r="A63" s="7"/>
      <c r="B63" s="183" t="s">
        <v>114</v>
      </c>
      <c r="C63" s="183"/>
      <c r="D63" s="183"/>
      <c r="E63" s="183"/>
      <c r="H63" s="7"/>
    </row>
    <row r="64" spans="1:12" s="2" customFormat="1">
      <c r="A64" s="4"/>
      <c r="B64" s="64" t="s">
        <v>18</v>
      </c>
      <c r="C64" s="4"/>
      <c r="D64" s="4"/>
      <c r="E64" s="4"/>
    </row>
    <row r="65" spans="1:6">
      <c r="A65" s="54"/>
      <c r="B65" s="58"/>
      <c r="C65" s="76" t="s">
        <v>19</v>
      </c>
      <c r="D65" s="121"/>
      <c r="E65" s="74">
        <f>G23</f>
        <v>63500</v>
      </c>
    </row>
    <row r="66" spans="1:6">
      <c r="A66" s="54"/>
      <c r="B66" s="64" t="s">
        <v>20</v>
      </c>
      <c r="C66" s="54"/>
      <c r="D66" s="17"/>
      <c r="E66" s="72"/>
    </row>
    <row r="67" spans="1:6">
      <c r="A67" s="54"/>
      <c r="B67" s="58"/>
      <c r="C67" s="76" t="s">
        <v>21</v>
      </c>
      <c r="D67" s="74">
        <f>F24</f>
        <v>11300</v>
      </c>
      <c r="E67" s="71"/>
    </row>
    <row r="68" spans="1:6">
      <c r="A68" s="54"/>
      <c r="B68" s="58"/>
      <c r="C68" s="76" t="s">
        <v>22</v>
      </c>
      <c r="D68" s="71">
        <f>F28</f>
        <v>5400</v>
      </c>
      <c r="E68" s="71"/>
    </row>
    <row r="69" spans="1:6">
      <c r="A69" s="54"/>
      <c r="B69" s="58"/>
      <c r="C69" s="76" t="s">
        <v>23</v>
      </c>
      <c r="D69" s="71">
        <f>F27</f>
        <v>5000</v>
      </c>
      <c r="E69" s="71"/>
    </row>
    <row r="70" spans="1:6">
      <c r="A70" s="54"/>
      <c r="B70" s="58"/>
      <c r="C70" s="76" t="s">
        <v>24</v>
      </c>
      <c r="D70" s="71">
        <f>F29</f>
        <v>4000</v>
      </c>
      <c r="E70" s="71"/>
    </row>
    <row r="71" spans="1:6">
      <c r="A71" s="54"/>
      <c r="B71" s="58"/>
      <c r="C71" s="76" t="s">
        <v>25</v>
      </c>
      <c r="D71" s="71">
        <f>F25</f>
        <v>850</v>
      </c>
      <c r="E71" s="71"/>
    </row>
    <row r="72" spans="1:6">
      <c r="A72" s="54"/>
      <c r="B72" s="58"/>
      <c r="C72" s="76" t="s">
        <v>26</v>
      </c>
      <c r="D72" s="73">
        <f>F26</f>
        <v>500</v>
      </c>
      <c r="E72" s="71"/>
    </row>
    <row r="73" spans="1:6">
      <c r="A73" s="54"/>
      <c r="B73" s="76" t="s">
        <v>27</v>
      </c>
      <c r="C73" s="58"/>
      <c r="D73" s="121"/>
      <c r="E73" s="73">
        <f>SUM(D67:D72)</f>
        <v>27050</v>
      </c>
    </row>
    <row r="74" spans="1:6" ht="16" thickBot="1">
      <c r="A74" s="54"/>
      <c r="B74" s="76" t="s">
        <v>28</v>
      </c>
      <c r="C74" s="58"/>
      <c r="D74" s="121"/>
      <c r="E74" s="75">
        <f>E65-E73</f>
        <v>36450</v>
      </c>
    </row>
    <row r="75" spans="1:6" ht="16" thickTop="1">
      <c r="A75" s="54"/>
      <c r="B75" s="54"/>
      <c r="C75" s="54"/>
      <c r="D75" s="54"/>
      <c r="E75" s="54"/>
      <c r="F75" s="59"/>
    </row>
    <row r="76" spans="1:6">
      <c r="A76" s="54"/>
      <c r="B76" s="184" t="s">
        <v>84</v>
      </c>
      <c r="C76" s="184"/>
      <c r="D76" s="184"/>
      <c r="E76" s="184"/>
      <c r="F76" s="59"/>
    </row>
    <row r="77" spans="1:6">
      <c r="A77" s="54"/>
      <c r="B77" s="184" t="s">
        <v>30</v>
      </c>
      <c r="C77" s="184"/>
      <c r="D77" s="184"/>
      <c r="E77" s="184"/>
      <c r="F77" s="59"/>
    </row>
    <row r="78" spans="1:6" ht="16" thickBot="1">
      <c r="A78" s="54"/>
      <c r="B78" s="183" t="s">
        <v>114</v>
      </c>
      <c r="C78" s="183"/>
      <c r="D78" s="183"/>
      <c r="E78" s="183"/>
      <c r="F78" s="59"/>
    </row>
    <row r="79" spans="1:6">
      <c r="A79" s="54"/>
      <c r="B79" s="76" t="s">
        <v>31</v>
      </c>
      <c r="C79" s="58"/>
      <c r="D79" s="58"/>
      <c r="E79" s="74">
        <f>G22</f>
        <v>3500</v>
      </c>
      <c r="F79" s="59"/>
    </row>
    <row r="80" spans="1:6">
      <c r="A80" s="54"/>
      <c r="B80" s="76" t="s">
        <v>32</v>
      </c>
      <c r="C80" s="58"/>
      <c r="D80" s="58"/>
      <c r="E80" s="71">
        <f>E74</f>
        <v>36450</v>
      </c>
      <c r="F80" s="59"/>
    </row>
    <row r="81" spans="1:7" ht="16" thickBot="1">
      <c r="A81" s="54"/>
      <c r="B81" s="76" t="s">
        <v>33</v>
      </c>
      <c r="C81" s="58"/>
      <c r="D81" s="58"/>
      <c r="E81" s="75">
        <f>SUM(E79:E80)</f>
        <v>39950</v>
      </c>
      <c r="F81" s="59"/>
    </row>
    <row r="82" spans="1:7" ht="16" thickTop="1">
      <c r="A82" s="54"/>
      <c r="B82" s="54"/>
      <c r="C82" s="54"/>
      <c r="D82" s="54"/>
      <c r="E82" s="54"/>
      <c r="F82" s="59"/>
    </row>
    <row r="83" spans="1:7">
      <c r="A83" s="54"/>
      <c r="B83" s="184" t="s">
        <v>84</v>
      </c>
      <c r="C83" s="184"/>
      <c r="D83" s="184"/>
      <c r="E83" s="184"/>
      <c r="F83" s="184"/>
    </row>
    <row r="84" spans="1:7">
      <c r="A84" s="54"/>
      <c r="B84" s="184" t="s">
        <v>34</v>
      </c>
      <c r="C84" s="184"/>
      <c r="D84" s="184"/>
      <c r="E84" s="184"/>
      <c r="F84" s="184"/>
    </row>
    <row r="85" spans="1:7" ht="16" thickBot="1">
      <c r="A85" s="54"/>
      <c r="B85" s="185" t="s">
        <v>115</v>
      </c>
      <c r="C85" s="185"/>
      <c r="D85" s="185"/>
      <c r="E85" s="185"/>
      <c r="F85" s="185"/>
    </row>
    <row r="86" spans="1:7">
      <c r="A86" s="54"/>
      <c r="B86" s="181" t="s">
        <v>40</v>
      </c>
      <c r="C86" s="181"/>
      <c r="D86" s="181"/>
      <c r="E86" s="181"/>
      <c r="F86" s="181"/>
    </row>
    <row r="87" spans="1:7">
      <c r="A87" s="54"/>
      <c r="B87" s="76" t="s">
        <v>35</v>
      </c>
      <c r="C87" s="80"/>
      <c r="D87" s="80"/>
      <c r="E87" s="121"/>
      <c r="F87" s="74">
        <f>F10</f>
        <v>11000</v>
      </c>
    </row>
    <row r="88" spans="1:7">
      <c r="A88" s="54"/>
      <c r="B88" s="76" t="s">
        <v>36</v>
      </c>
      <c r="C88" s="80"/>
      <c r="D88" s="80"/>
      <c r="E88" s="121"/>
      <c r="F88" s="71">
        <f>F11</f>
        <v>23500</v>
      </c>
    </row>
    <row r="89" spans="1:7">
      <c r="A89" s="54"/>
      <c r="B89" s="76" t="s">
        <v>16</v>
      </c>
      <c r="C89" s="80"/>
      <c r="D89" s="80"/>
      <c r="E89" s="121"/>
      <c r="F89" s="71">
        <f t="shared" ref="F89:F90" si="1">F12</f>
        <v>3000</v>
      </c>
    </row>
    <row r="90" spans="1:7">
      <c r="A90" s="54"/>
      <c r="B90" s="76" t="s">
        <v>37</v>
      </c>
      <c r="C90" s="80"/>
      <c r="D90" s="80"/>
      <c r="E90" s="121"/>
      <c r="F90" s="71">
        <f t="shared" si="1"/>
        <v>2500</v>
      </c>
    </row>
    <row r="91" spans="1:7">
      <c r="A91" s="54"/>
      <c r="B91" s="76" t="s">
        <v>38</v>
      </c>
      <c r="C91" s="80"/>
      <c r="D91" s="80"/>
      <c r="E91" s="74">
        <f>F14</f>
        <v>60000</v>
      </c>
      <c r="F91" s="71"/>
    </row>
    <row r="92" spans="1:7">
      <c r="A92" s="54"/>
      <c r="B92" s="76" t="s">
        <v>39</v>
      </c>
      <c r="C92" s="80"/>
      <c r="D92" s="80"/>
      <c r="E92" s="77">
        <f>G15</f>
        <v>33000</v>
      </c>
      <c r="F92" s="77">
        <f>E91-E92</f>
        <v>27000</v>
      </c>
    </row>
    <row r="93" spans="1:7" ht="16">
      <c r="A93" s="54"/>
      <c r="B93" s="58"/>
      <c r="C93" s="119" t="s">
        <v>86</v>
      </c>
      <c r="D93" s="80"/>
      <c r="E93" s="121"/>
      <c r="F93" s="81">
        <f>SUM(F87:F92)</f>
        <v>67000</v>
      </c>
    </row>
    <row r="94" spans="1:7">
      <c r="A94" s="54"/>
      <c r="B94" s="54"/>
      <c r="C94" s="78"/>
      <c r="E94" s="17"/>
      <c r="F94" s="79"/>
    </row>
    <row r="95" spans="1:7">
      <c r="A95" s="54"/>
      <c r="B95" s="181" t="s">
        <v>41</v>
      </c>
      <c r="C95" s="181"/>
      <c r="D95" s="181"/>
      <c r="E95" s="181"/>
      <c r="F95" s="181"/>
    </row>
    <row r="96" spans="1:7">
      <c r="A96" s="54"/>
      <c r="B96" s="76" t="s">
        <v>42</v>
      </c>
      <c r="C96" s="80"/>
      <c r="D96" s="58"/>
      <c r="E96" s="58"/>
      <c r="F96" s="80"/>
      <c r="G96" s="53"/>
    </row>
    <row r="97" spans="1:7">
      <c r="A97" s="54"/>
      <c r="B97" s="80"/>
      <c r="C97" s="76" t="s">
        <v>87</v>
      </c>
      <c r="D97" s="80"/>
      <c r="E97" s="74">
        <f>G18</f>
        <v>5000</v>
      </c>
      <c r="F97" s="121"/>
      <c r="G97" s="53"/>
    </row>
    <row r="98" spans="1:7">
      <c r="A98" s="54"/>
      <c r="B98" s="80"/>
      <c r="C98" s="76" t="s">
        <v>88</v>
      </c>
      <c r="D98" s="80"/>
      <c r="E98" s="71">
        <f>G16</f>
        <v>5000</v>
      </c>
      <c r="F98" s="121"/>
      <c r="G98" s="53"/>
    </row>
    <row r="99" spans="1:7">
      <c r="A99" s="54"/>
      <c r="B99" s="80"/>
      <c r="C99" s="76" t="s">
        <v>89</v>
      </c>
      <c r="D99" s="80"/>
      <c r="E99" s="71">
        <f>G19</f>
        <v>5600</v>
      </c>
      <c r="F99" s="121"/>
      <c r="G99" s="53"/>
    </row>
    <row r="100" spans="1:7">
      <c r="A100" s="54"/>
      <c r="B100" s="80"/>
      <c r="C100" s="76" t="s">
        <v>90</v>
      </c>
      <c r="D100" s="80"/>
      <c r="E100" s="71">
        <f>G20</f>
        <v>1300</v>
      </c>
      <c r="F100" s="121"/>
      <c r="G100" s="53"/>
    </row>
    <row r="101" spans="1:7">
      <c r="A101" s="54"/>
      <c r="B101" s="80"/>
      <c r="C101" s="76" t="s">
        <v>91</v>
      </c>
      <c r="D101" s="80"/>
      <c r="E101" s="77">
        <f>G17</f>
        <v>150</v>
      </c>
      <c r="F101" s="121"/>
      <c r="G101" s="53"/>
    </row>
    <row r="102" spans="1:7">
      <c r="A102" s="54"/>
      <c r="B102" s="80"/>
      <c r="C102" s="76" t="s">
        <v>92</v>
      </c>
      <c r="D102" s="80"/>
      <c r="E102" s="121"/>
      <c r="F102" s="74">
        <f>SUM(E97:E101)</f>
        <v>17050</v>
      </c>
      <c r="G102" s="53"/>
    </row>
    <row r="103" spans="1:7">
      <c r="A103" s="54"/>
      <c r="B103" s="122" t="s">
        <v>43</v>
      </c>
      <c r="C103" s="80"/>
      <c r="D103" s="58"/>
      <c r="E103" s="71"/>
      <c r="F103" s="125"/>
      <c r="G103" s="53"/>
    </row>
    <row r="104" spans="1:7">
      <c r="A104" s="54"/>
      <c r="B104" s="80"/>
      <c r="C104" s="76" t="s">
        <v>93</v>
      </c>
      <c r="D104" s="80"/>
      <c r="E104" s="71">
        <f>G21</f>
        <v>10000</v>
      </c>
      <c r="F104" s="71"/>
      <c r="G104" s="53"/>
    </row>
    <row r="105" spans="1:7">
      <c r="A105" s="54"/>
      <c r="B105" s="80"/>
      <c r="C105" s="76" t="s">
        <v>94</v>
      </c>
      <c r="D105" s="80"/>
      <c r="E105" s="77">
        <f>E81</f>
        <v>39950</v>
      </c>
      <c r="F105" s="77">
        <v>49950</v>
      </c>
      <c r="G105" s="53"/>
    </row>
    <row r="106" spans="1:7">
      <c r="A106" s="54"/>
      <c r="B106" s="80"/>
      <c r="C106" s="76" t="s">
        <v>95</v>
      </c>
      <c r="D106" s="80"/>
      <c r="E106" s="121"/>
      <c r="F106" s="81">
        <f>SUM(F102:F105)</f>
        <v>67000</v>
      </c>
      <c r="G106" s="53"/>
    </row>
    <row r="107" spans="1:7" s="2" customFormat="1">
      <c r="A107" s="4"/>
      <c r="C107" s="64"/>
      <c r="E107" s="16"/>
      <c r="F107" s="82"/>
      <c r="G107" s="7"/>
    </row>
    <row r="108" spans="1:7" s="2" customFormat="1">
      <c r="A108" s="83" t="s">
        <v>44</v>
      </c>
      <c r="B108" s="83" t="s">
        <v>96</v>
      </c>
      <c r="C108" s="4"/>
      <c r="D108" s="4"/>
      <c r="E108" s="4"/>
      <c r="F108" s="4"/>
      <c r="G108" s="7"/>
    </row>
    <row r="109" spans="1:7" s="2" customFormat="1">
      <c r="A109" s="83"/>
      <c r="B109" s="84" t="s">
        <v>98</v>
      </c>
      <c r="C109" s="187" t="s">
        <v>97</v>
      </c>
      <c r="D109" s="187"/>
      <c r="E109" s="187"/>
      <c r="F109" s="187"/>
      <c r="G109" s="187"/>
    </row>
    <row r="110" spans="1:7" s="2" customFormat="1">
      <c r="A110" s="83"/>
      <c r="B110" s="83"/>
      <c r="C110" s="187"/>
      <c r="D110" s="187"/>
      <c r="E110" s="187"/>
      <c r="F110" s="187"/>
      <c r="G110" s="187"/>
    </row>
    <row r="111" spans="1:7" s="2" customFormat="1">
      <c r="A111" s="83"/>
      <c r="B111" s="83"/>
      <c r="C111" s="4"/>
      <c r="D111" s="4"/>
      <c r="E111" s="4"/>
      <c r="F111" s="4"/>
      <c r="G111" s="7"/>
    </row>
    <row r="112" spans="1:7" s="2" customFormat="1">
      <c r="A112" s="83"/>
      <c r="B112" s="83"/>
      <c r="C112" s="62" t="s">
        <v>120</v>
      </c>
      <c r="D112" s="62"/>
      <c r="E112" s="62"/>
      <c r="F112" s="62"/>
      <c r="G112" s="154"/>
    </row>
    <row r="113" spans="1:7" s="2" customFormat="1">
      <c r="A113" s="83"/>
      <c r="B113" s="83"/>
      <c r="C113" s="154"/>
      <c r="D113" s="154"/>
      <c r="E113" s="153" t="s">
        <v>100</v>
      </c>
      <c r="F113" s="155">
        <f>12*1%</f>
        <v>0.12</v>
      </c>
      <c r="G113" s="62" t="s">
        <v>101</v>
      </c>
    </row>
    <row r="114" spans="1:7" s="2" customFormat="1">
      <c r="A114" s="83"/>
      <c r="B114" s="83"/>
      <c r="C114" s="4"/>
      <c r="D114" s="4"/>
      <c r="E114" s="4"/>
      <c r="F114" s="4"/>
      <c r="G114" s="7"/>
    </row>
    <row r="115" spans="1:7" s="2" customFormat="1">
      <c r="A115" s="83"/>
      <c r="B115" s="84" t="s">
        <v>99</v>
      </c>
      <c r="C115" s="182" t="s">
        <v>116</v>
      </c>
      <c r="D115" s="182"/>
      <c r="E115" s="182"/>
      <c r="F115" s="182"/>
      <c r="G115" s="182"/>
    </row>
    <row r="116" spans="1:7" s="2" customFormat="1">
      <c r="A116" s="4"/>
      <c r="B116" s="4"/>
      <c r="C116" s="182"/>
      <c r="D116" s="182"/>
      <c r="E116" s="182"/>
      <c r="F116" s="182"/>
      <c r="G116" s="182"/>
    </row>
    <row r="117" spans="1:7" s="2" customFormat="1">
      <c r="A117" s="4"/>
      <c r="B117" s="4"/>
      <c r="C117" s="4"/>
      <c r="D117" s="4"/>
      <c r="E117" s="4"/>
      <c r="F117" s="4"/>
      <c r="G117" s="7"/>
    </row>
    <row r="118" spans="1:7" s="2" customFormat="1">
      <c r="A118" s="4"/>
      <c r="B118" s="4"/>
      <c r="C118" s="62" t="s">
        <v>102</v>
      </c>
      <c r="D118" s="62"/>
      <c r="E118" s="87">
        <f>F24</f>
        <v>11300</v>
      </c>
      <c r="F118" s="4"/>
      <c r="G118" s="7"/>
    </row>
    <row r="119" spans="1:7" s="2" customFormat="1">
      <c r="A119" s="4"/>
      <c r="B119" s="4"/>
      <c r="C119" s="62" t="s">
        <v>119</v>
      </c>
      <c r="D119" s="62"/>
      <c r="E119" s="88">
        <f>G20</f>
        <v>1300</v>
      </c>
      <c r="F119" s="4"/>
      <c r="G119" s="7"/>
    </row>
    <row r="120" spans="1:7" s="2" customFormat="1">
      <c r="A120" s="4"/>
      <c r="B120" s="4"/>
      <c r="C120" s="62"/>
      <c r="D120" s="62"/>
      <c r="E120" s="89">
        <f>E118-E119</f>
        <v>10000</v>
      </c>
      <c r="F120" s="4"/>
      <c r="G120" s="7"/>
    </row>
    <row r="121" spans="1:7" s="2" customFormat="1">
      <c r="A121" s="4"/>
      <c r="B121" s="4"/>
      <c r="C121" s="62" t="s">
        <v>103</v>
      </c>
      <c r="D121" s="62"/>
      <c r="E121" s="91">
        <f>12500</f>
        <v>12500</v>
      </c>
      <c r="F121" s="4"/>
      <c r="G121" s="7"/>
    </row>
    <row r="122" spans="1:7" s="2" customFormat="1" ht="16" thickBot="1">
      <c r="A122" s="4"/>
      <c r="B122" s="4"/>
      <c r="C122" s="62" t="s">
        <v>118</v>
      </c>
      <c r="D122" s="62"/>
      <c r="E122" s="90">
        <f>E121-E120</f>
        <v>2500</v>
      </c>
      <c r="F122" s="4"/>
      <c r="G122" s="7"/>
    </row>
    <row r="123" spans="1:7" s="2" customFormat="1" ht="16" thickTop="1">
      <c r="A123" s="4"/>
      <c r="B123" s="4"/>
      <c r="C123" s="4"/>
      <c r="D123" s="4"/>
      <c r="E123" s="16"/>
      <c r="F123" s="4"/>
      <c r="G123" s="7"/>
    </row>
    <row r="124" spans="1:7" s="2" customFormat="1"/>
    <row r="125" spans="1:7" s="2" customFormat="1"/>
    <row r="126" spans="1:7" s="2" customFormat="1"/>
  </sheetData>
  <mergeCells count="23">
    <mergeCell ref="C115:G116"/>
    <mergeCell ref="B95:F95"/>
    <mergeCell ref="B86:F86"/>
    <mergeCell ref="B85:F85"/>
    <mergeCell ref="B84:F84"/>
    <mergeCell ref="C109:G110"/>
    <mergeCell ref="B78:E78"/>
    <mergeCell ref="B83:F83"/>
    <mergeCell ref="B58:G59"/>
    <mergeCell ref="B61:E61"/>
    <mergeCell ref="B62:E62"/>
    <mergeCell ref="B63:E63"/>
    <mergeCell ref="B76:E76"/>
    <mergeCell ref="B5:G5"/>
    <mergeCell ref="B6:G6"/>
    <mergeCell ref="B7:G7"/>
    <mergeCell ref="A2:G3"/>
    <mergeCell ref="B77:E77"/>
    <mergeCell ref="B44:G44"/>
    <mergeCell ref="B47:G47"/>
    <mergeCell ref="B38:G38"/>
    <mergeCell ref="F8:G8"/>
    <mergeCell ref="D8:E8"/>
  </mergeCells>
  <pageMargins left="0.9" right="0.9" top="1" bottom="0.75" header="0.5" footer="0.5"/>
  <pageSetup orientation="portrait" r:id="rId1"/>
  <rowBreaks count="2" manualBreakCount="2">
    <brk id="41" max="6" man="1"/>
    <brk id="82" max="6" man="1"/>
  </rowBreak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6</vt:i4>
      </vt:variant>
      <vt:variant>
        <vt:lpstr>Named Ranges</vt:lpstr>
      </vt:variant>
      <vt:variant>
        <vt:i4>5</vt:i4>
      </vt:variant>
    </vt:vector>
  </HeadingPairs>
  <TitlesOfParts>
    <vt:vector size="11" baseType="lpstr">
      <vt:lpstr>E3-5</vt:lpstr>
      <vt:lpstr>E3-5 Solution</vt:lpstr>
      <vt:lpstr>E3-8</vt:lpstr>
      <vt:lpstr>E3-8 Solution</vt:lpstr>
      <vt:lpstr>P3-2 </vt:lpstr>
      <vt:lpstr>P3-2 Solution</vt:lpstr>
      <vt:lpstr>'E3-5'!Print_Area</vt:lpstr>
      <vt:lpstr>'E3-5 Solution'!Print_Area</vt:lpstr>
      <vt:lpstr>'E3-8'!Print_Area</vt:lpstr>
      <vt:lpstr>'E3-8 Solution'!Print_Area</vt:lpstr>
      <vt:lpstr>'P3-2 Solution'!Print_Area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Tanner, Diana</dc:creator>
  <cp:lastModifiedBy>Tristann Jones</cp:lastModifiedBy>
  <cp:lastPrinted>2016-02-04T13:04:10Z</cp:lastPrinted>
  <dcterms:created xsi:type="dcterms:W3CDTF">2015-11-30T11:30:39Z</dcterms:created>
  <dcterms:modified xsi:type="dcterms:W3CDTF">2019-02-21T21:44:44Z</dcterms:modified>
</cp:coreProperties>
</file>